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6800" windowHeight="10200" activeTab="4"/>
  </bookViews>
  <sheets>
    <sheet name="Титульный" sheetId="29" r:id="rId1"/>
    <sheet name="Сводные данные по бюджету (2)" sheetId="30" r:id="rId2"/>
    <sheet name="График 1-4 курс" sheetId="31" r:id="rId3"/>
    <sheet name="1 Учебный план  49.02.01" sheetId="33" r:id="rId4"/>
    <sheet name="2г.10 месяцев 49.02.01 Физи" sheetId="21" r:id="rId5"/>
    <sheet name="Перечень кабинетов" sheetId="32" r:id="rId6"/>
  </sheets>
  <definedNames>
    <definedName name="_xlnm.Print_Area" localSheetId="3">'1 Учебный план  49.02.01'!$B$1:$BV$49</definedName>
    <definedName name="_xlnm.Print_Area" localSheetId="2">'График 1-4 курс'!$A$1:$BK$32</definedName>
    <definedName name="_xlnm.Print_Area" localSheetId="5">'Перечень кабинетов'!$A$1:$I$37</definedName>
  </definedNames>
  <calcPr calcId="125725"/>
</workbook>
</file>

<file path=xl/calcChain.xml><?xml version="1.0" encoding="utf-8"?>
<calcChain xmlns="http://schemas.openxmlformats.org/spreadsheetml/2006/main">
  <c r="BB34" i="33"/>
  <c r="BB14" s="1"/>
  <c r="AJ33"/>
  <c r="AJ32"/>
  <c r="BE31"/>
  <c r="BE34" s="1"/>
  <c r="BB31"/>
  <c r="AY31"/>
  <c r="AV31"/>
  <c r="AV34" s="1"/>
  <c r="AV14" s="1"/>
  <c r="AS31"/>
  <c r="AS34" s="1"/>
  <c r="AS14" s="1"/>
  <c r="AP31"/>
  <c r="AM31"/>
  <c r="AJ31"/>
  <c r="AM30"/>
  <c r="AJ30" s="1"/>
  <c r="AM29"/>
  <c r="AJ29"/>
  <c r="AP28"/>
  <c r="AM28" s="1"/>
  <c r="BE27"/>
  <c r="BB27"/>
  <c r="AY27"/>
  <c r="AY34" s="1"/>
  <c r="AY14" s="1"/>
  <c r="AV27"/>
  <c r="AS27"/>
  <c r="AP27"/>
  <c r="AM26"/>
  <c r="AJ26" s="1"/>
  <c r="AP25"/>
  <c r="AM25" s="1"/>
  <c r="AJ25" s="1"/>
  <c r="AM24"/>
  <c r="AJ24" s="1"/>
  <c r="AM23"/>
  <c r="AJ23"/>
  <c r="AM22"/>
  <c r="AJ22" s="1"/>
  <c r="AM21"/>
  <c r="AJ21"/>
  <c r="AP20"/>
  <c r="AM20" s="1"/>
  <c r="AJ20" s="1"/>
  <c r="AP19"/>
  <c r="AM19" s="1"/>
  <c r="AJ19" s="1"/>
  <c r="AP18"/>
  <c r="AM18"/>
  <c r="AJ18" s="1"/>
  <c r="AP17"/>
  <c r="AM17" s="1"/>
  <c r="AJ17" s="1"/>
  <c r="AP16"/>
  <c r="AM16" s="1"/>
  <c r="BE15"/>
  <c r="BB15"/>
  <c r="AY15"/>
  <c r="AV15"/>
  <c r="AS15"/>
  <c r="BE14"/>
  <c r="AJ16" l="1"/>
  <c r="AJ15" s="1"/>
  <c r="AM15"/>
  <c r="AJ28"/>
  <c r="AJ27" s="1"/>
  <c r="AM27"/>
  <c r="AM34" s="1"/>
  <c r="AM14" s="1"/>
  <c r="AJ34"/>
  <c r="AJ14" s="1"/>
  <c r="AP15"/>
  <c r="AP34" s="1"/>
  <c r="AP14" l="1"/>
  <c r="AP42"/>
  <c r="BK24" i="31" l="1"/>
  <c r="BK23"/>
  <c r="BK22"/>
  <c r="BK21"/>
  <c r="I12" i="30"/>
  <c r="H12"/>
  <c r="G12"/>
  <c r="F12"/>
  <c r="E12"/>
  <c r="D12"/>
  <c r="C12"/>
  <c r="J11"/>
  <c r="J10"/>
  <c r="J9"/>
  <c r="J8"/>
  <c r="J12" s="1"/>
  <c r="BP62" i="21" l="1"/>
  <c r="AL42"/>
  <c r="BW45" l="1"/>
  <c r="BS45"/>
  <c r="BM45"/>
  <c r="BJ25"/>
  <c r="AO62" l="1"/>
  <c r="AL62"/>
  <c r="BW62"/>
  <c r="BV62"/>
  <c r="BS62"/>
  <c r="BM62"/>
  <c r="BJ62"/>
  <c r="BG62"/>
  <c r="BD62"/>
  <c r="BA62"/>
  <c r="AX62"/>
  <c r="AU62"/>
  <c r="AR62"/>
  <c r="BW39"/>
  <c r="BV39"/>
  <c r="BS39"/>
  <c r="BP39"/>
  <c r="BM39"/>
  <c r="BJ39"/>
  <c r="BG39"/>
  <c r="BD39"/>
  <c r="BA39"/>
  <c r="AX39"/>
  <c r="AU39"/>
  <c r="AO39"/>
  <c r="AR37"/>
  <c r="AR36"/>
  <c r="AR35"/>
  <c r="AR34"/>
  <c r="AR32"/>
  <c r="AR31"/>
  <c r="AL31" s="1"/>
  <c r="AR30"/>
  <c r="AR29"/>
  <c r="AR28"/>
  <c r="AR27"/>
  <c r="AL27" s="1"/>
  <c r="AR26"/>
  <c r="AR33"/>
  <c r="AL33" s="1"/>
  <c r="AR55"/>
  <c r="AL55" s="1"/>
  <c r="AR50"/>
  <c r="AL50" s="1"/>
  <c r="AR58"/>
  <c r="AL58" s="1"/>
  <c r="AR57"/>
  <c r="AL57" s="1"/>
  <c r="AR56"/>
  <c r="AL56" s="1"/>
  <c r="AR54"/>
  <c r="AL54" s="1"/>
  <c r="AR53"/>
  <c r="AL53" s="1"/>
  <c r="AR52"/>
  <c r="AL52" s="1"/>
  <c r="AR51"/>
  <c r="AL51" s="1"/>
  <c r="AR49"/>
  <c r="AL49" s="1"/>
  <c r="AR48"/>
  <c r="AL48" s="1"/>
  <c r="AR47"/>
  <c r="AL47" s="1"/>
  <c r="AR46"/>
  <c r="AL37" l="1"/>
  <c r="AL35" l="1"/>
  <c r="AR40"/>
  <c r="AL40" s="1"/>
  <c r="AR41"/>
  <c r="AL41" s="1"/>
  <c r="AR44" l="1"/>
  <c r="AL44" s="1"/>
  <c r="AR43"/>
  <c r="AR39" l="1"/>
  <c r="AL43"/>
  <c r="AL39" s="1"/>
  <c r="BV45"/>
  <c r="BP45"/>
  <c r="BJ45"/>
  <c r="BG45"/>
  <c r="BD45"/>
  <c r="BA45"/>
  <c r="AX45"/>
  <c r="AU45"/>
  <c r="AR45"/>
  <c r="AO45"/>
  <c r="AL45"/>
  <c r="BW25"/>
  <c r="BV25"/>
  <c r="BS25"/>
  <c r="BP25"/>
  <c r="BM25"/>
  <c r="BG25"/>
  <c r="BD25"/>
  <c r="BA25"/>
  <c r="AX25"/>
  <c r="AU25"/>
  <c r="AR25"/>
  <c r="AO25"/>
  <c r="AL25"/>
  <c r="BW21"/>
  <c r="BV21"/>
  <c r="BS21"/>
  <c r="BP21"/>
  <c r="BM21"/>
  <c r="BJ21"/>
  <c r="BG21"/>
  <c r="BD21"/>
  <c r="BA21"/>
  <c r="AX21"/>
  <c r="AU21"/>
  <c r="AR21"/>
  <c r="AO21"/>
  <c r="AL21"/>
  <c r="BW15"/>
  <c r="BV15"/>
  <c r="BS15"/>
  <c r="BP15"/>
  <c r="BM15"/>
  <c r="BJ15"/>
  <c r="BG15"/>
  <c r="BD15"/>
  <c r="BA15"/>
  <c r="AX15"/>
  <c r="AU15"/>
  <c r="AR15"/>
  <c r="AO15"/>
  <c r="AL15"/>
  <c r="BW70" l="1"/>
  <c r="AL70"/>
  <c r="AR70"/>
  <c r="AO70"/>
  <c r="BM70"/>
  <c r="BS70"/>
  <c r="BV70"/>
  <c r="BJ70"/>
  <c r="BP70"/>
  <c r="BP72" l="1"/>
  <c r="BJ72"/>
  <c r="BV72"/>
</calcChain>
</file>

<file path=xl/sharedStrings.xml><?xml version="1.0" encoding="utf-8"?>
<sst xmlns="http://schemas.openxmlformats.org/spreadsheetml/2006/main" count="523" uniqueCount="324">
  <si>
    <t>Э</t>
  </si>
  <si>
    <t>Индекс</t>
  </si>
  <si>
    <t>Наименование дисциплин</t>
  </si>
  <si>
    <t>Максимальная учебная нагрузка</t>
  </si>
  <si>
    <t>Самостоятельная учебная нагрузка</t>
  </si>
  <si>
    <t>В том числе</t>
  </si>
  <si>
    <t>Распределение учебных часов по курсам и семестрам</t>
  </si>
  <si>
    <t>1 курс</t>
  </si>
  <si>
    <t>2 курс</t>
  </si>
  <si>
    <t>3 курс</t>
  </si>
  <si>
    <t>ОГСЭ.00</t>
  </si>
  <si>
    <t>ОГСЭ.01</t>
  </si>
  <si>
    <t>Основы философии</t>
  </si>
  <si>
    <t>ОГСЭ.02</t>
  </si>
  <si>
    <t>ОГСЭ.03</t>
  </si>
  <si>
    <t>Русский язык и культура речи</t>
  </si>
  <si>
    <t>ОГСЭ.04</t>
  </si>
  <si>
    <t>Иностранный язык</t>
  </si>
  <si>
    <t>ОГСЭ.06</t>
  </si>
  <si>
    <t>ЕН.00</t>
  </si>
  <si>
    <t>ЕН.01</t>
  </si>
  <si>
    <t>Математика</t>
  </si>
  <si>
    <t>ЕН.02</t>
  </si>
  <si>
    <t>ОПД.00</t>
  </si>
  <si>
    <t>ОПД.01</t>
  </si>
  <si>
    <t>ОПД.02</t>
  </si>
  <si>
    <t>ОПД.04</t>
  </si>
  <si>
    <t>Психология</t>
  </si>
  <si>
    <t>ОПД.05</t>
  </si>
  <si>
    <t>Педагогика</t>
  </si>
  <si>
    <t>ОПД.06</t>
  </si>
  <si>
    <t>ОПД.07</t>
  </si>
  <si>
    <t>ОПД.08</t>
  </si>
  <si>
    <t>ОПД.09</t>
  </si>
  <si>
    <t>ОПД.10</t>
  </si>
  <si>
    <t>Безопасность жизнедеятельности</t>
  </si>
  <si>
    <t>Основы биомеханики</t>
  </si>
  <si>
    <t>История</t>
  </si>
  <si>
    <t>Лабораторные и практические занятия</t>
  </si>
  <si>
    <t>ПП.02</t>
  </si>
  <si>
    <t>16 недель</t>
  </si>
  <si>
    <t>4 курс</t>
  </si>
  <si>
    <t>Психология общения</t>
  </si>
  <si>
    <t>Анатомия</t>
  </si>
  <si>
    <t>Физиология с основами биохимии</t>
  </si>
  <si>
    <t>Учебная практика</t>
  </si>
  <si>
    <t>ПМ.00</t>
  </si>
  <si>
    <t>ПМ.01</t>
  </si>
  <si>
    <t>ПМ.02</t>
  </si>
  <si>
    <t>ОПД.11</t>
  </si>
  <si>
    <t>МДК.03.01</t>
  </si>
  <si>
    <t>ПМ.03</t>
  </si>
  <si>
    <t>23 недели</t>
  </si>
  <si>
    <t>П.00</t>
  </si>
  <si>
    <t>Гигиенические основы физической культуры и спорта</t>
  </si>
  <si>
    <t>Основы врачебного контроля</t>
  </si>
  <si>
    <t>Общепрофессиональные дисциплины</t>
  </si>
  <si>
    <t>Правовое обеспечение профессиональной деятельности</t>
  </si>
  <si>
    <t>МДК. 01.01</t>
  </si>
  <si>
    <t>УТВЕРЖДАЮ</t>
  </si>
  <si>
    <t xml:space="preserve"> </t>
  </si>
  <si>
    <t>Организация физкультурно-спортивной работы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</si>
  <si>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</si>
  <si>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</si>
  <si>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</si>
  <si>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</si>
  <si>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</si>
  <si>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</si>
  <si>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 семестр</t>
  </si>
  <si>
    <t>8 семестр</t>
  </si>
  <si>
    <t>Информатика и информационные системы в проф. деятельности</t>
  </si>
  <si>
    <t>ОПД.03</t>
  </si>
  <si>
    <t>Производственная практика</t>
  </si>
  <si>
    <t>МДК 02.02</t>
  </si>
  <si>
    <t>МДК 02.03</t>
  </si>
  <si>
    <t>Производственная практика по профилю специальности</t>
  </si>
  <si>
    <t>формы промежуточной аттестации</t>
  </si>
  <si>
    <t>1  семестр</t>
  </si>
  <si>
    <t>2  семестр</t>
  </si>
  <si>
    <t>3  семестр</t>
  </si>
  <si>
    <t>ДЗ</t>
  </si>
  <si>
    <t>Учебная нагрузка обучающихся (час.)</t>
  </si>
  <si>
    <t>ВСЕГО занятий</t>
  </si>
  <si>
    <t>Обязательные аудиторные</t>
  </si>
  <si>
    <t>Лекции</t>
  </si>
  <si>
    <t>Курсовые работы (проекты)</t>
  </si>
  <si>
    <t>7 семестр</t>
  </si>
  <si>
    <t>Теория и история физической культуры и спорта</t>
  </si>
  <si>
    <t>Введение в специальность</t>
  </si>
  <si>
    <t>УП.02</t>
  </si>
  <si>
    <t>УП.03</t>
  </si>
  <si>
    <t>ПП.03</t>
  </si>
  <si>
    <t>Раздел 2. Разработка методического обеспечения организации и проведения физкультурно-спортивных занятий с различными возрастными группами населения</t>
  </si>
  <si>
    <t>Раздел 3. Систематизация педагогического опыта в области физической культуры и спорта</t>
  </si>
  <si>
    <t>Дифференцированные зачеты</t>
  </si>
  <si>
    <t>Курсовая работа (дифференцированный зачет)</t>
  </si>
  <si>
    <t>Государственная итоговая аттестация</t>
  </si>
  <si>
    <t>Учебная практика  (7 недель)</t>
  </si>
  <si>
    <t>23 недель</t>
  </si>
  <si>
    <t>Возрастная психология</t>
  </si>
  <si>
    <t>ОПД.12</t>
  </si>
  <si>
    <t>Производственная практика ( преддипломная)</t>
  </si>
  <si>
    <t>Преддипломная практика   (4 недели) ПМ.01.</t>
  </si>
  <si>
    <t>Директор КГАПОУ "ДКИОР"</t>
  </si>
  <si>
    <t>____________ В.Н. Михайлов</t>
  </si>
  <si>
    <t>ИТОГО по 2-4 курсу</t>
  </si>
  <si>
    <t xml:space="preserve"> Рзадел 2. Освоение методики обучения волейболу</t>
  </si>
  <si>
    <t xml:space="preserve"> Рзадел 5. Освоение методики обучения легкой атлетике</t>
  </si>
  <si>
    <t xml:space="preserve"> Рзадел 8. Освоение методики обучения плаванию (стилям плавания)</t>
  </si>
  <si>
    <t xml:space="preserve"> Рзадел 11. Освоение методики обучения  программам фитнеса</t>
  </si>
  <si>
    <t xml:space="preserve"> Рзадел 12. Освоение методики обучения  туризму</t>
  </si>
  <si>
    <t>МДК. 02.01</t>
  </si>
  <si>
    <t>Экзамены в том числе квалификационные</t>
  </si>
  <si>
    <t>Производственная практика    (3 недель)</t>
  </si>
  <si>
    <t>КР(ДЗ)</t>
  </si>
  <si>
    <t xml:space="preserve">                  2. План учебного процесса </t>
  </si>
  <si>
    <t>Зам. директора по учебно-воспитательной работе                                                О.А. Табинова</t>
  </si>
  <si>
    <r>
      <t xml:space="preserve">Учебный план II курса
</t>
    </r>
    <r>
      <rPr>
        <sz val="12"/>
        <rFont val="Times New Roman"/>
        <family val="1"/>
        <charset val="204"/>
      </rPr>
      <t>краевого государственного автономного профессионального образовательного учреждения
"Дивногорский колледж - интернат олимпийского резерва"
Специальность 49.02.01 – «Физическая культура»
Квалификация: Педагог по физической культуре и спорту
Форма обучения  -  очная</t>
    </r>
  </si>
  <si>
    <t>Всего</t>
  </si>
  <si>
    <t>IV курс</t>
  </si>
  <si>
    <t>III курс</t>
  </si>
  <si>
    <t>II курс</t>
  </si>
  <si>
    <t>I курс</t>
  </si>
  <si>
    <t>преддипломная</t>
  </si>
  <si>
    <t>по профилю профессии / специальности</t>
  </si>
  <si>
    <t>Всего (по курсам)</t>
  </si>
  <si>
    <t>Каникулы</t>
  </si>
  <si>
    <t>Государственная (итоговая) аттестация</t>
  </si>
  <si>
    <t>Промежуточная аттестация</t>
  </si>
  <si>
    <t>Обучение по дисциплинам и междисциплинарным курсам</t>
  </si>
  <si>
    <t>Курсы</t>
  </si>
  <si>
    <t>1. Сводные данные по бюджету времени (в неделях)</t>
  </si>
  <si>
    <t>"Дивногорский колледж - интернат олимпийского резерва"</t>
  </si>
  <si>
    <t>Сентябрь</t>
  </si>
  <si>
    <t xml:space="preserve">Октябрь 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</si>
  <si>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</si>
  <si>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</si>
  <si>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</si>
  <si>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</si>
  <si>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</si>
  <si>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</si>
  <si>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</si>
  <si>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</si>
  <si>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</si>
  <si>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</si>
  <si>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</si>
  <si>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учебная практика</t>
  </si>
  <si>
    <t>э</t>
  </si>
  <si>
    <t>Обязательная часть учебных циклов ППССЗ</t>
  </si>
  <si>
    <t>ПДП.00</t>
  </si>
  <si>
    <t>ГИА.00</t>
  </si>
  <si>
    <t>ГИА.01</t>
  </si>
  <si>
    <t>ГИА.02</t>
  </si>
  <si>
    <t>Подготовка выпускной квалификационной работы  (всего 4 недели)</t>
  </si>
  <si>
    <t>Защита выпускной квалификационной работы (всего 2 недели)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</si>
  <si>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</si>
  <si>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</si>
  <si>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</si>
  <si>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Профессиональные модули</t>
  </si>
  <si>
    <t>Организация и проведение учебно-тренировочных занятий и руководство соревновательной деятельностью спортсменов в избранном виде спорта</t>
  </si>
  <si>
    <t>Избранный вид
спорта с методикой
тренировки и руководства
соревновательной
деятельностью спортсменов</t>
  </si>
  <si>
    <t>Рзадел 1. Совершенствование спортивного мастерства в избранном виде спорта</t>
  </si>
  <si>
    <t>Раздел 2. Организация и проведение тренировочных занятий в избранном виде спорта</t>
  </si>
  <si>
    <t>Раздел 3.   Руководство соревновательной деятельностью в избранном виде спорта</t>
  </si>
  <si>
    <t>УП. 01</t>
  </si>
  <si>
    <t>ПП. 01</t>
  </si>
  <si>
    <t>Организация физкультурно- спортивной деятельности различных возрастных групп населения</t>
  </si>
  <si>
    <t>Базовые и
новые физкультурно-
спортивные виды
деятельности с методикой
оздоровительной
тренировки</t>
  </si>
  <si>
    <t xml:space="preserve"> Рзадел 1. Освоение методики обучения баскетболу</t>
  </si>
  <si>
    <t xml:space="preserve"> Рзадел 3. Освоение методики обучения подвижных игр</t>
  </si>
  <si>
    <t xml:space="preserve"> Рзадел 4. Освоение методики обучения конькобежному спорту    </t>
  </si>
  <si>
    <t xml:space="preserve"> Рзадел 6. Освоение методики обучения лыжным ходам (лыжные гонки)</t>
  </si>
  <si>
    <t xml:space="preserve"> Рзадел 7. Освоение методики обучения  настольному теннису</t>
  </si>
  <si>
    <t xml:space="preserve"> Рзадел 9. Освоение методики обучения сноуборду </t>
  </si>
  <si>
    <t xml:space="preserve"> Рзадел 10. Освоение методики обучения   гимнастике (основной, спортивной, акробатике, элементам художественной гимнастики)</t>
  </si>
  <si>
    <t>Организация
физкультурно-спортивной
работы</t>
  </si>
  <si>
    <t>Лечебная
физическая культура и
массаж</t>
  </si>
  <si>
    <t>Осовение методики лечебной физической культуры и массажа</t>
  </si>
  <si>
    <t>Методическое обеспечение организации физкультурной и спортивной деятельности</t>
  </si>
  <si>
    <t>Теоретические и
прикладные аспекты
методической работы
педагога по физической
культуре и спорту</t>
  </si>
  <si>
    <t>Раздел 1. Разработка методического обеспечения организации тренировочного процесса и руковдства соревновательной деятельностью</t>
  </si>
  <si>
    <t>Раздел 4 Исследовательская и проектная деятельность в области физической культуры и спорта</t>
  </si>
  <si>
    <t>"31" августа 2017г.</t>
  </si>
  <si>
    <t>График учебного процесса</t>
  </si>
  <si>
    <t xml:space="preserve">краевого государственного автономного </t>
  </si>
  <si>
    <t>профессионального образовательного учреждения</t>
  </si>
  <si>
    <t>Специальность 49.02.01 Физическая культура</t>
  </si>
  <si>
    <t>Форма обучения  - очная</t>
  </si>
  <si>
    <t>Квалификация - Педагог по физической культуре и спорту</t>
  </si>
  <si>
    <t xml:space="preserve">Нормативный срок обучения </t>
  </si>
  <si>
    <t>на базе основного общего образования - 3года 10 месяцев</t>
  </si>
  <si>
    <t>на базе среднего общего образования  - 2 года 10 месяцев</t>
  </si>
  <si>
    <t>приказ  Миниобрнауки России от 11 августа 2014 г. N 976 "Об утверждении федерального государственного образовательного стандарта среднего профессионального образования по специальности 49.02.01 Физическая культура"</t>
  </si>
  <si>
    <t>Курсы,  классы</t>
  </si>
  <si>
    <t xml:space="preserve">График учебного процесса  </t>
  </si>
  <si>
    <t>Теоретическое обучение</t>
  </si>
  <si>
    <t>Промежуточная аттестация недель</t>
  </si>
  <si>
    <t>Практики</t>
  </si>
  <si>
    <t>Итоговая государственная аттестация</t>
  </si>
  <si>
    <t>Каникулярное время</t>
  </si>
  <si>
    <t>Всего недель</t>
  </si>
  <si>
    <t>производственная (по профилю специальности)</t>
  </si>
  <si>
    <t>производственная (преддипломная)</t>
  </si>
  <si>
    <t>подготовка ВКР</t>
  </si>
  <si>
    <t>Защита ВКР</t>
  </si>
  <si>
    <t>I -  49.02.01</t>
  </si>
  <si>
    <t>II- 49.02.01</t>
  </si>
  <si>
    <t>III-49.02.01</t>
  </si>
  <si>
    <t>П</t>
  </si>
  <si>
    <t>IV- 49.02.01</t>
  </si>
  <si>
    <t>Вк</t>
  </si>
  <si>
    <t>З</t>
  </si>
  <si>
    <t xml:space="preserve">Обозначения: ФГОС СПО </t>
  </si>
  <si>
    <t>теоретическое обучение</t>
  </si>
  <si>
    <t>производственная практика (по профилю специальности)</t>
  </si>
  <si>
    <t>Д</t>
  </si>
  <si>
    <t>Производственная практика (преддипломная)</t>
  </si>
  <si>
    <t>ВК</t>
  </si>
  <si>
    <t>подготовка к защите ВКР</t>
  </si>
  <si>
    <t>защита ВКР</t>
  </si>
  <si>
    <t>Перечень кабинетов, лабораторий, мастерских и других помещений</t>
  </si>
  <si>
    <t>Кабинеты:</t>
  </si>
  <si>
    <t>гуманитарных и социально-экономических дисциплин;</t>
  </si>
  <si>
    <t>педагогики и психологии;</t>
  </si>
  <si>
    <t>анатомии и физиологии человека;</t>
  </si>
  <si>
    <t>иностранного языка;</t>
  </si>
  <si>
    <t>безопасности жизнедеятельности;</t>
  </si>
  <si>
    <t>теории и истории физической культуры;</t>
  </si>
  <si>
    <t>теории и методики избранного вида спорта;</t>
  </si>
  <si>
    <t>методического обеспечения организации физкультурно-спортивной деятельности;</t>
  </si>
  <si>
    <t>лечебной физической культуры и массажа.</t>
  </si>
  <si>
    <t>Лаборатории:</t>
  </si>
  <si>
    <t>информатики и информационно-коммуникационных технологий;</t>
  </si>
  <si>
    <t>физической и функциональной диагностики.</t>
  </si>
  <si>
    <t>Спортивный комплекс:</t>
  </si>
  <si>
    <t>универсальный спортивный зал;</t>
  </si>
  <si>
    <t>зал ритмики и фитнеса;</t>
  </si>
  <si>
    <t>тренажерный зал;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</si>
  <si>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</si>
  <si>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</si>
  <si>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</si>
  <si>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</si>
  <si>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</si>
  <si>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</si>
  <si>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"31" августа 2016 г.</t>
  </si>
  <si>
    <t>____________________ В.Н.Михайлов</t>
  </si>
  <si>
    <t xml:space="preserve"> "31"  августа  2016 г.</t>
  </si>
  <si>
    <r>
      <t xml:space="preserve">Учебный план I курса
</t>
    </r>
    <r>
      <rPr>
        <sz val="11"/>
        <rFont val="Times New Roman"/>
        <family val="1"/>
        <charset val="204"/>
      </rPr>
      <t>краевого государственного автономного профессионального образовательного учреждения
"Дивногорский колледж - интернат олимпийского резерва"
Специальность 49.02.01 – «Физическая культура»
Квалификация: Педагог по физической культуре и спорту
Форма обучения  -  очная</t>
    </r>
  </si>
  <si>
    <t xml:space="preserve">2. План учебного процесса </t>
  </si>
  <si>
    <t xml:space="preserve">формы промежуточной аттестации </t>
  </si>
  <si>
    <t xml:space="preserve">Максимальная учебная нагрузка </t>
  </si>
  <si>
    <t xml:space="preserve">1  семестр </t>
  </si>
  <si>
    <t xml:space="preserve">2  семестр </t>
  </si>
  <si>
    <t xml:space="preserve">3  семестр </t>
  </si>
  <si>
    <t xml:space="preserve">4  семестр </t>
  </si>
  <si>
    <t xml:space="preserve">5  семестр </t>
  </si>
  <si>
    <t xml:space="preserve">6  семестр </t>
  </si>
  <si>
    <t xml:space="preserve">7  семестр </t>
  </si>
  <si>
    <t xml:space="preserve">8  семестр </t>
  </si>
  <si>
    <t>Обязательные учебные занятия</t>
  </si>
  <si>
    <t>ВСЕГО</t>
  </si>
  <si>
    <t>лекции</t>
  </si>
  <si>
    <t>1семестр</t>
  </si>
  <si>
    <t>3семестр</t>
  </si>
  <si>
    <t>7семестр</t>
  </si>
  <si>
    <t>17 недель</t>
  </si>
  <si>
    <t>19 недель</t>
  </si>
  <si>
    <t>16       недель</t>
  </si>
  <si>
    <t xml:space="preserve">ТО. </t>
  </si>
  <si>
    <r>
      <t xml:space="preserve">Общеобразовательный цикл ОПОП ФГОС СПО  на базе основго общего образования  с получением среднего общего образования.                                                                                             Общеобразовательные  учебные дисциплины                      </t>
    </r>
    <r>
      <rPr>
        <b/>
        <u/>
        <sz val="11"/>
        <rFont val="Times New Roman"/>
        <family val="1"/>
        <charset val="204"/>
      </rPr>
      <t>гуманитарного профиля</t>
    </r>
  </si>
  <si>
    <t xml:space="preserve">ОУД </t>
  </si>
  <si>
    <t>Базовые дисциплины</t>
  </si>
  <si>
    <t>ОУД.02</t>
  </si>
  <si>
    <t>ОУД.03</t>
  </si>
  <si>
    <t>Математика: начала математического анализа, геометрия</t>
  </si>
  <si>
    <t>ОУД.05</t>
  </si>
  <si>
    <t>Физическая культура</t>
  </si>
  <si>
    <t>ОУД.06</t>
  </si>
  <si>
    <t>Основы безопасности жизнедеятельности</t>
  </si>
  <si>
    <t>ОУД.07</t>
  </si>
  <si>
    <t>Информатика</t>
  </si>
  <si>
    <t>ОУД.14</t>
  </si>
  <si>
    <t>Естествознание :</t>
  </si>
  <si>
    <t>Физика</t>
  </si>
  <si>
    <t>Химия</t>
  </si>
  <si>
    <t>Биология</t>
  </si>
  <si>
    <t>ОУД.16</t>
  </si>
  <si>
    <t>География</t>
  </si>
  <si>
    <t>ОУД.17</t>
  </si>
  <si>
    <t xml:space="preserve">Экология </t>
  </si>
  <si>
    <t>Профильные дисциплины</t>
  </si>
  <si>
    <t>ОУД.01</t>
  </si>
  <si>
    <t>Русский язык и литература</t>
  </si>
  <si>
    <t>ОУД.04</t>
  </si>
  <si>
    <t>ОУД.10</t>
  </si>
  <si>
    <t>Обществознание (включая экономику и право)</t>
  </si>
  <si>
    <t xml:space="preserve">Э </t>
  </si>
  <si>
    <t xml:space="preserve">Дополнительные  учебные дисциплины </t>
  </si>
  <si>
    <t>УД.01</t>
  </si>
  <si>
    <t>Допинг в спорте</t>
  </si>
  <si>
    <t>УД.02</t>
  </si>
  <si>
    <t>Основы этики и культуры общения</t>
  </si>
  <si>
    <t>ИТОГО:</t>
  </si>
  <si>
    <t>Консультации 4 акадм. часа на одного человека</t>
  </si>
  <si>
    <t>ВСЕГО по 1 курсу</t>
  </si>
  <si>
    <t>Изучаемых дисциплин</t>
  </si>
  <si>
    <t>Экзаменов</t>
  </si>
  <si>
    <t>Дифференцированных зачет</t>
  </si>
  <si>
    <t>ПА</t>
  </si>
  <si>
    <t>2 недели</t>
  </si>
  <si>
    <t>1 нед</t>
  </si>
  <si>
    <t>Время каникулярное</t>
  </si>
  <si>
    <t>11 недель</t>
  </si>
  <si>
    <t>ИТОГО за 1 курс:</t>
  </si>
  <si>
    <t>52 недели</t>
  </si>
  <si>
    <t xml:space="preserve">ОУД - </t>
  </si>
  <si>
    <t>Общеобразовательные учебные дисциплины</t>
  </si>
  <si>
    <t xml:space="preserve">ВК - </t>
  </si>
  <si>
    <t xml:space="preserve">УД - </t>
  </si>
  <si>
    <t>Дополнительные учебные дисциплины по выбору</t>
  </si>
  <si>
    <t>Дифференцированный зачет</t>
  </si>
  <si>
    <t xml:space="preserve">ПА - </t>
  </si>
  <si>
    <t>Промежуточная аттетстация</t>
  </si>
  <si>
    <t>Экзамен</t>
  </si>
</sst>
</file>

<file path=xl/styles.xml><?xml version="1.0" encoding="utf-8"?>
<styleSheet xmlns="http://schemas.openxmlformats.org/spreadsheetml/2006/main">
  <fonts count="36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u/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CC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00">
    <xf numFmtId="0" fontId="0" fillId="0" borderId="0" xfId="0"/>
    <xf numFmtId="0" fontId="2" fillId="0" borderId="0" xfId="0" applyFont="1" applyFill="1" applyBorder="1"/>
    <xf numFmtId="0" fontId="9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/>
    <xf numFmtId="0" fontId="2" fillId="0" borderId="2" xfId="0" applyFont="1" applyBorder="1"/>
    <xf numFmtId="0" fontId="2" fillId="0" borderId="0" xfId="0" applyFont="1"/>
    <xf numFmtId="0" fontId="12" fillId="3" borderId="47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5" fillId="0" borderId="0" xfId="0" applyFont="1"/>
    <xf numFmtId="0" fontId="10" fillId="0" borderId="1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distributed"/>
    </xf>
    <xf numFmtId="0" fontId="10" fillId="0" borderId="42" xfId="0" applyFont="1" applyFill="1" applyBorder="1" applyAlignment="1">
      <alignment vertical="center"/>
    </xf>
    <xf numFmtId="0" fontId="2" fillId="0" borderId="0" xfId="0" applyFont="1"/>
    <xf numFmtId="0" fontId="2" fillId="11" borderId="2" xfId="0" applyFont="1" applyFill="1" applyBorder="1" applyAlignment="1">
      <alignment vertical="center"/>
    </xf>
    <xf numFmtId="0" fontId="5" fillId="11" borderId="13" xfId="0" applyFont="1" applyFill="1" applyBorder="1" applyAlignment="1">
      <alignment horizontal="center" vertical="center"/>
    </xf>
    <xf numFmtId="0" fontId="5" fillId="11" borderId="12" xfId="0" applyFont="1" applyFill="1" applyBorder="1" applyAlignment="1">
      <alignment horizontal="center" vertical="center"/>
    </xf>
    <xf numFmtId="0" fontId="5" fillId="11" borderId="19" xfId="0" applyFont="1" applyFill="1" applyBorder="1" applyAlignment="1">
      <alignment horizontal="center"/>
    </xf>
    <xf numFmtId="0" fontId="5" fillId="11" borderId="20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5" fillId="8" borderId="1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distributed" wrapText="1"/>
    </xf>
    <xf numFmtId="0" fontId="2" fillId="0" borderId="0" xfId="0" applyFont="1"/>
    <xf numFmtId="0" fontId="2" fillId="0" borderId="1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/>
    <xf numFmtId="0" fontId="2" fillId="3" borderId="60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distributed" wrapText="1"/>
    </xf>
    <xf numFmtId="0" fontId="2" fillId="11" borderId="3" xfId="0" applyFont="1" applyFill="1" applyBorder="1" applyAlignment="1">
      <alignment vertical="center"/>
    </xf>
    <xf numFmtId="0" fontId="10" fillId="0" borderId="13" xfId="0" applyFont="1" applyFill="1" applyBorder="1" applyAlignment="1"/>
    <xf numFmtId="0" fontId="2" fillId="0" borderId="3" xfId="0" applyFont="1" applyBorder="1"/>
    <xf numFmtId="0" fontId="2" fillId="8" borderId="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/>
    <xf numFmtId="0" fontId="3" fillId="4" borderId="40" xfId="0" applyFont="1" applyFill="1" applyBorder="1" applyAlignment="1">
      <alignment horizontal="center" vertical="distributed" wrapText="1"/>
    </xf>
    <xf numFmtId="0" fontId="11" fillId="0" borderId="59" xfId="0" applyFont="1" applyFill="1" applyBorder="1" applyAlignment="1">
      <alignment horizontal="center" vertical="distributed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2" xfId="0" applyFont="1" applyFill="1" applyBorder="1" applyAlignment="1"/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vertical="center"/>
    </xf>
    <xf numFmtId="0" fontId="8" fillId="12" borderId="60" xfId="0" applyFont="1" applyFill="1" applyBorder="1" applyAlignment="1">
      <alignment horizontal="center" vertical="distributed" wrapText="1"/>
    </xf>
    <xf numFmtId="0" fontId="2" fillId="12" borderId="6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67" xfId="0" applyFont="1" applyFill="1" applyBorder="1" applyAlignment="1">
      <alignment horizontal="center" vertical="center"/>
    </xf>
    <xf numFmtId="0" fontId="8" fillId="12" borderId="58" xfId="0" applyFont="1" applyFill="1" applyBorder="1" applyAlignment="1">
      <alignment horizontal="center" vertical="distributed" wrapText="1"/>
    </xf>
    <xf numFmtId="0" fontId="3" fillId="12" borderId="54" xfId="0" applyFont="1" applyFill="1" applyBorder="1" applyAlignment="1">
      <alignment horizontal="center" vertical="center"/>
    </xf>
    <xf numFmtId="0" fontId="3" fillId="12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 wrapText="1"/>
    </xf>
    <xf numFmtId="0" fontId="4" fillId="0" borderId="59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distributed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12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  <xf numFmtId="0" fontId="2" fillId="11" borderId="13" xfId="0" applyFont="1" applyFill="1" applyBorder="1" applyAlignment="1">
      <alignment vertical="center"/>
    </xf>
    <xf numFmtId="0" fontId="4" fillId="11" borderId="26" xfId="0" applyFont="1" applyFill="1" applyBorder="1" applyAlignment="1">
      <alignment vertical="distributed" wrapText="1"/>
    </xf>
    <xf numFmtId="0" fontId="2" fillId="11" borderId="13" xfId="0" applyFont="1" applyFill="1" applyBorder="1" applyAlignment="1"/>
    <xf numFmtId="0" fontId="2" fillId="11" borderId="3" xfId="0" applyFont="1" applyFill="1" applyBorder="1" applyAlignment="1"/>
    <xf numFmtId="0" fontId="2" fillId="11" borderId="3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 wrapText="1"/>
    </xf>
    <xf numFmtId="0" fontId="10" fillId="0" borderId="71" xfId="0" applyFont="1" applyFill="1" applyBorder="1" applyAlignment="1">
      <alignment vertical="center"/>
    </xf>
    <xf numFmtId="0" fontId="10" fillId="0" borderId="71" xfId="0" applyFont="1" applyFill="1" applyBorder="1" applyAlignment="1"/>
    <xf numFmtId="0" fontId="2" fillId="12" borderId="8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/>
    <xf numFmtId="0" fontId="2" fillId="11" borderId="25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0" fontId="10" fillId="0" borderId="72" xfId="0" applyFont="1" applyFill="1" applyBorder="1" applyAlignment="1"/>
    <xf numFmtId="0" fontId="2" fillId="12" borderId="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distributed"/>
    </xf>
    <xf numFmtId="0" fontId="2" fillId="8" borderId="24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vertical="distributed"/>
    </xf>
    <xf numFmtId="0" fontId="2" fillId="8" borderId="3" xfId="0" applyFont="1" applyFill="1" applyBorder="1" applyAlignment="1">
      <alignment vertical="distributed"/>
    </xf>
    <xf numFmtId="0" fontId="10" fillId="0" borderId="5" xfId="0" applyFont="1" applyFill="1" applyBorder="1" applyAlignment="1">
      <alignment vertical="center"/>
    </xf>
    <xf numFmtId="0" fontId="2" fillId="0" borderId="13" xfId="0" applyFont="1" applyBorder="1"/>
    <xf numFmtId="0" fontId="2" fillId="8" borderId="3" xfId="0" applyFont="1" applyFill="1" applyBorder="1" applyAlignment="1">
      <alignment horizontal="center" vertical="center"/>
    </xf>
    <xf numFmtId="0" fontId="2" fillId="0" borderId="42" xfId="0" applyFont="1" applyBorder="1"/>
    <xf numFmtId="0" fontId="3" fillId="4" borderId="14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11" borderId="25" xfId="0" applyFont="1" applyFill="1" applyBorder="1" applyAlignment="1"/>
    <xf numFmtId="0" fontId="2" fillId="0" borderId="28" xfId="0" applyFont="1" applyFill="1" applyBorder="1" applyAlignment="1">
      <alignment horizontal="center"/>
    </xf>
    <xf numFmtId="0" fontId="2" fillId="11" borderId="28" xfId="0" applyFont="1" applyFill="1" applyBorder="1" applyAlignment="1">
      <alignment horizontal="center"/>
    </xf>
    <xf numFmtId="0" fontId="2" fillId="0" borderId="19" xfId="0" applyFont="1" applyFill="1" applyBorder="1" applyAlignment="1"/>
    <xf numFmtId="0" fontId="2" fillId="0" borderId="33" xfId="0" applyFont="1" applyFill="1" applyBorder="1" applyAlignment="1"/>
    <xf numFmtId="0" fontId="2" fillId="0" borderId="6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distributed" wrapText="1"/>
    </xf>
    <xf numFmtId="0" fontId="3" fillId="5" borderId="6" xfId="0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vertical="center"/>
    </xf>
    <xf numFmtId="0" fontId="3" fillId="5" borderId="9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distributed" wrapText="1"/>
    </xf>
    <xf numFmtId="0" fontId="10" fillId="0" borderId="19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68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1" fillId="5" borderId="60" xfId="0" applyFont="1" applyFill="1" applyBorder="1" applyAlignment="1">
      <alignment horizontal="center" vertical="distributed" wrapText="1"/>
    </xf>
    <xf numFmtId="0" fontId="5" fillId="5" borderId="6" xfId="0" applyFont="1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67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4" fillId="0" borderId="43" xfId="0" applyFont="1" applyFill="1" applyBorder="1" applyAlignment="1">
      <alignment horizontal="center" vertical="distributed" wrapText="1"/>
    </xf>
    <xf numFmtId="0" fontId="10" fillId="0" borderId="3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distributed" wrapText="1"/>
    </xf>
    <xf numFmtId="0" fontId="10" fillId="5" borderId="6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0" fontId="17" fillId="5" borderId="67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/>
    </xf>
    <xf numFmtId="0" fontId="2" fillId="8" borderId="7" xfId="0" applyFont="1" applyFill="1" applyBorder="1" applyAlignment="1">
      <alignment vertical="center"/>
    </xf>
    <xf numFmtId="0" fontId="2" fillId="0" borderId="35" xfId="0" applyFont="1" applyBorder="1"/>
    <xf numFmtId="0" fontId="17" fillId="5" borderId="8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68" xfId="0" applyFont="1" applyBorder="1"/>
    <xf numFmtId="1" fontId="3" fillId="5" borderId="6" xfId="0" applyNumberFormat="1" applyFont="1" applyFill="1" applyBorder="1" applyAlignment="1">
      <alignment horizontal="center" vertical="center"/>
    </xf>
    <xf numFmtId="1" fontId="3" fillId="5" borderId="67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4" borderId="45" xfId="0" applyFont="1" applyFill="1" applyBorder="1" applyAlignment="1">
      <alignment vertical="center"/>
    </xf>
    <xf numFmtId="0" fontId="3" fillId="4" borderId="69" xfId="0" applyFont="1" applyFill="1" applyBorder="1" applyAlignment="1">
      <alignment vertical="center"/>
    </xf>
    <xf numFmtId="0" fontId="3" fillId="4" borderId="46" xfId="0" applyFont="1" applyFill="1" applyBorder="1" applyAlignment="1">
      <alignment vertical="center"/>
    </xf>
    <xf numFmtId="0" fontId="3" fillId="4" borderId="62" xfId="0" applyFont="1" applyFill="1" applyBorder="1" applyAlignment="1">
      <alignment vertical="center"/>
    </xf>
    <xf numFmtId="0" fontId="3" fillId="4" borderId="61" xfId="0" applyFont="1" applyFill="1" applyBorder="1" applyAlignment="1">
      <alignment vertical="center"/>
    </xf>
    <xf numFmtId="0" fontId="3" fillId="4" borderId="54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vertical="distributed" wrapText="1"/>
    </xf>
    <xf numFmtId="0" fontId="2" fillId="6" borderId="13" xfId="0" applyFont="1" applyFill="1" applyBorder="1" applyAlignment="1">
      <alignment vertical="center"/>
    </xf>
    <xf numFmtId="0" fontId="2" fillId="6" borderId="25" xfId="0" applyFont="1" applyFill="1" applyBorder="1" applyAlignment="1">
      <alignment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vertical="center"/>
    </xf>
    <xf numFmtId="0" fontId="2" fillId="6" borderId="24" xfId="0" applyFont="1" applyFill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/>
    <xf numFmtId="0" fontId="2" fillId="6" borderId="3" xfId="0" applyFont="1" applyFill="1" applyBorder="1"/>
    <xf numFmtId="0" fontId="2" fillId="6" borderId="24" xfId="0" applyFont="1" applyFill="1" applyBorder="1"/>
    <xf numFmtId="0" fontId="2" fillId="6" borderId="3" xfId="0" applyFont="1" applyFill="1" applyBorder="1" applyAlignment="1">
      <alignment vertical="center"/>
    </xf>
    <xf numFmtId="0" fontId="5" fillId="6" borderId="13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5" fillId="14" borderId="42" xfId="0" applyFont="1" applyFill="1" applyBorder="1" applyAlignment="1">
      <alignment horizontal="center"/>
    </xf>
    <xf numFmtId="0" fontId="17" fillId="14" borderId="50" xfId="0" applyFont="1" applyFill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3" fillId="2" borderId="4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69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1" fontId="3" fillId="4" borderId="45" xfId="0" applyNumberFormat="1" applyFont="1" applyFill="1" applyBorder="1" applyAlignment="1">
      <alignment vertical="center"/>
    </xf>
    <xf numFmtId="1" fontId="3" fillId="4" borderId="69" xfId="0" applyNumberFormat="1" applyFont="1" applyFill="1" applyBorder="1" applyAlignment="1">
      <alignment vertical="center"/>
    </xf>
    <xf numFmtId="1" fontId="3" fillId="4" borderId="46" xfId="0" applyNumberFormat="1" applyFont="1" applyFill="1" applyBorder="1" applyAlignment="1">
      <alignment vertical="center"/>
    </xf>
    <xf numFmtId="0" fontId="8" fillId="0" borderId="0" xfId="0" applyFont="1"/>
    <xf numFmtId="0" fontId="2" fillId="0" borderId="13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5" fillId="7" borderId="47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3" xfId="0" applyFont="1" applyFill="1" applyBorder="1" applyAlignment="1">
      <alignment horizontal="center" vertical="distributed" wrapText="1"/>
    </xf>
    <xf numFmtId="0" fontId="4" fillId="11" borderId="40" xfId="0" applyFont="1" applyFill="1" applyBorder="1" applyAlignment="1">
      <alignment vertical="distributed" wrapText="1"/>
    </xf>
    <xf numFmtId="0" fontId="2" fillId="11" borderId="15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/>
    </xf>
    <xf numFmtId="0" fontId="2" fillId="11" borderId="29" xfId="0" applyFont="1" applyFill="1" applyBorder="1" applyAlignment="1">
      <alignment horizontal="center"/>
    </xf>
    <xf numFmtId="0" fontId="2" fillId="11" borderId="39" xfId="0" applyFont="1" applyFill="1" applyBorder="1" applyAlignment="1">
      <alignment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vertical="distributed" wrapText="1"/>
    </xf>
    <xf numFmtId="0" fontId="2" fillId="0" borderId="11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56" xfId="0" applyFont="1" applyFill="1" applyBorder="1" applyAlignment="1">
      <alignment vertical="center"/>
    </xf>
    <xf numFmtId="0" fontId="2" fillId="11" borderId="42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/>
    </xf>
    <xf numFmtId="0" fontId="2" fillId="12" borderId="7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left" vertical="center" wrapText="1"/>
    </xf>
    <xf numFmtId="0" fontId="6" fillId="10" borderId="25" xfId="0" applyFont="1" applyFill="1" applyBorder="1" applyAlignment="1">
      <alignment horizontal="left" vertical="center" wrapText="1"/>
    </xf>
    <xf numFmtId="0" fontId="5" fillId="17" borderId="47" xfId="0" applyFont="1" applyFill="1" applyBorder="1" applyAlignment="1">
      <alignment horizontal="center" vertical="center" wrapText="1"/>
    </xf>
    <xf numFmtId="0" fontId="5" fillId="17" borderId="46" xfId="0" applyFont="1" applyFill="1" applyBorder="1" applyAlignment="1">
      <alignment horizontal="center" vertical="center" wrapText="1"/>
    </xf>
    <xf numFmtId="0" fontId="5" fillId="18" borderId="47" xfId="0" applyFont="1" applyFill="1" applyBorder="1" applyAlignment="1">
      <alignment horizontal="center" vertical="center" wrapText="1"/>
    </xf>
    <xf numFmtId="0" fontId="5" fillId="18" borderId="46" xfId="0" applyFont="1" applyFill="1" applyBorder="1" applyAlignment="1">
      <alignment horizontal="center" vertical="center" wrapText="1"/>
    </xf>
    <xf numFmtId="0" fontId="20" fillId="7" borderId="46" xfId="0" applyFont="1" applyFill="1" applyBorder="1" applyAlignment="1">
      <alignment horizontal="center" vertical="center" wrapText="1"/>
    </xf>
    <xf numFmtId="0" fontId="20" fillId="0" borderId="0" xfId="2" applyFont="1"/>
    <xf numFmtId="0" fontId="3" fillId="0" borderId="0" xfId="2" applyFont="1" applyAlignment="1"/>
    <xf numFmtId="0" fontId="18" fillId="0" borderId="0" xfId="2" applyFont="1"/>
    <xf numFmtId="0" fontId="2" fillId="0" borderId="0" xfId="2" applyFont="1"/>
    <xf numFmtId="0" fontId="5" fillId="0" borderId="0" xfId="2" applyFont="1" applyBorder="1"/>
    <xf numFmtId="0" fontId="5" fillId="0" borderId="0" xfId="2" applyFont="1" applyAlignment="1"/>
    <xf numFmtId="0" fontId="2" fillId="0" borderId="0" xfId="2" applyFont="1" applyAlignment="1">
      <alignment horizontal="center"/>
    </xf>
    <xf numFmtId="0" fontId="20" fillId="0" borderId="0" xfId="2" applyFont="1" applyAlignment="1"/>
    <xf numFmtId="0" fontId="5" fillId="0" borderId="0" xfId="2" applyFont="1" applyBorder="1" applyAlignment="1"/>
    <xf numFmtId="0" fontId="2" fillId="0" borderId="0" xfId="2" applyFont="1" applyBorder="1"/>
    <xf numFmtId="0" fontId="24" fillId="0" borderId="0" xfId="2" applyFont="1" applyBorder="1"/>
    <xf numFmtId="0" fontId="25" fillId="0" borderId="0" xfId="2" applyFont="1" applyBorder="1"/>
    <xf numFmtId="0" fontId="4" fillId="0" borderId="0" xfId="2" applyFont="1" applyAlignment="1"/>
    <xf numFmtId="0" fontId="24" fillId="0" borderId="0" xfId="2" applyFont="1"/>
    <xf numFmtId="0" fontId="2" fillId="0" borderId="0" xfId="2" applyFont="1" applyAlignment="1"/>
    <xf numFmtId="0" fontId="4" fillId="0" borderId="0" xfId="2" applyFont="1" applyAlignment="1">
      <alignment horizontal="center"/>
    </xf>
    <xf numFmtId="0" fontId="2" fillId="0" borderId="0" xfId="2" applyFont="1" applyBorder="1" applyAlignment="1"/>
    <xf numFmtId="0" fontId="18" fillId="0" borderId="0" xfId="2" applyFont="1" applyBorder="1"/>
    <xf numFmtId="0" fontId="2" fillId="0" borderId="0" xfId="2" applyFont="1" applyBorder="1" applyAlignment="1">
      <alignment horizontal="center"/>
    </xf>
    <xf numFmtId="0" fontId="18" fillId="0" borderId="0" xfId="2" applyFont="1" applyAlignment="1">
      <alignment vertical="center"/>
    </xf>
    <xf numFmtId="0" fontId="4" fillId="0" borderId="0" xfId="2" applyFont="1" applyBorder="1"/>
    <xf numFmtId="0" fontId="4" fillId="0" borderId="0" xfId="2" applyFont="1"/>
    <xf numFmtId="0" fontId="21" fillId="0" borderId="0" xfId="2" applyFont="1" applyAlignment="1">
      <alignment vertical="center"/>
    </xf>
    <xf numFmtId="0" fontId="19" fillId="9" borderId="25" xfId="2" applyFont="1" applyFill="1" applyBorder="1" applyAlignment="1"/>
    <xf numFmtId="0" fontId="19" fillId="9" borderId="28" xfId="2" applyFont="1" applyFill="1" applyBorder="1" applyAlignment="1"/>
    <xf numFmtId="0" fontId="19" fillId="9" borderId="24" xfId="2" applyFont="1" applyFill="1" applyBorder="1" applyAlignment="1"/>
    <xf numFmtId="0" fontId="23" fillId="20" borderId="31" xfId="2" applyFont="1" applyFill="1" applyBorder="1" applyAlignment="1">
      <alignment horizontal="center" wrapText="1"/>
    </xf>
    <xf numFmtId="0" fontId="23" fillId="20" borderId="0" xfId="2" applyFont="1" applyFill="1" applyBorder="1" applyAlignment="1">
      <alignment horizontal="center" wrapText="1"/>
    </xf>
    <xf numFmtId="0" fontId="23" fillId="20" borderId="32" xfId="2" applyFont="1" applyFill="1" applyBorder="1" applyAlignment="1">
      <alignment horizontal="center" wrapText="1"/>
    </xf>
    <xf numFmtId="0" fontId="23" fillId="9" borderId="13" xfId="2" applyFont="1" applyFill="1" applyBorder="1" applyAlignment="1">
      <alignment horizontal="center" vertical="center" wrapText="1"/>
    </xf>
    <xf numFmtId="0" fontId="23" fillId="9" borderId="2" xfId="2" applyFont="1" applyFill="1" applyBorder="1" applyAlignment="1">
      <alignment horizontal="center" vertical="center" wrapText="1"/>
    </xf>
    <xf numFmtId="0" fontId="23" fillId="9" borderId="7" xfId="2" applyFont="1" applyFill="1" applyBorder="1" applyAlignment="1">
      <alignment horizontal="center" vertical="center" wrapText="1"/>
    </xf>
    <xf numFmtId="0" fontId="22" fillId="9" borderId="7" xfId="2" applyFont="1" applyFill="1" applyBorder="1" applyAlignment="1">
      <alignment horizontal="center" vertical="center" wrapText="1"/>
    </xf>
    <xf numFmtId="0" fontId="23" fillId="9" borderId="25" xfId="2" applyFont="1" applyFill="1" applyBorder="1" applyAlignment="1">
      <alignment horizontal="center" vertical="center" wrapText="1"/>
    </xf>
    <xf numFmtId="0" fontId="23" fillId="15" borderId="13" xfId="2" applyFont="1" applyFill="1" applyBorder="1" applyAlignment="1">
      <alignment horizontal="center" vertical="center" wrapText="1"/>
    </xf>
    <xf numFmtId="0" fontId="23" fillId="15" borderId="2" xfId="2" applyFont="1" applyFill="1" applyBorder="1" applyAlignment="1">
      <alignment horizontal="center" vertical="center" wrapText="1"/>
    </xf>
    <xf numFmtId="0" fontId="23" fillId="15" borderId="7" xfId="2" applyFont="1" applyFill="1" applyBorder="1" applyAlignment="1">
      <alignment horizontal="center" vertical="center" wrapText="1"/>
    </xf>
    <xf numFmtId="0" fontId="22" fillId="15" borderId="7" xfId="2" applyFont="1" applyFill="1" applyBorder="1" applyAlignment="1">
      <alignment horizontal="center" vertical="center" wrapText="1"/>
    </xf>
    <xf numFmtId="0" fontId="23" fillId="15" borderId="7" xfId="2" applyFont="1" applyFill="1" applyBorder="1" applyAlignment="1">
      <alignment horizontal="center" vertical="center"/>
    </xf>
    <xf numFmtId="0" fontId="23" fillId="15" borderId="25" xfId="2" applyFont="1" applyFill="1" applyBorder="1" applyAlignment="1">
      <alignment horizontal="center" vertical="center" wrapText="1"/>
    </xf>
    <xf numFmtId="0" fontId="27" fillId="2" borderId="42" xfId="2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/>
    </xf>
    <xf numFmtId="0" fontId="27" fillId="2" borderId="71" xfId="2" applyFont="1" applyFill="1" applyBorder="1" applyAlignment="1">
      <alignment horizontal="center" vertical="center"/>
    </xf>
    <xf numFmtId="0" fontId="23" fillId="20" borderId="4" xfId="2" applyFont="1" applyFill="1" applyBorder="1" applyAlignment="1">
      <alignment horizontal="center" textRotation="90"/>
    </xf>
    <xf numFmtId="0" fontId="23" fillId="21" borderId="19" xfId="2" applyFont="1" applyFill="1" applyBorder="1" applyAlignment="1">
      <alignment horizontal="left" vertical="distributed"/>
    </xf>
    <xf numFmtId="0" fontId="23" fillId="10" borderId="7" xfId="2" applyFont="1" applyFill="1" applyBorder="1" applyAlignment="1">
      <alignment horizontal="center" vertical="center" textRotation="255"/>
    </xf>
    <xf numFmtId="0" fontId="23" fillId="10" borderId="7" xfId="2" applyFont="1" applyFill="1" applyBorder="1" applyAlignment="1">
      <alignment horizontal="center" vertical="distributed"/>
    </xf>
    <xf numFmtId="0" fontId="23" fillId="10" borderId="7" xfId="2" applyFont="1" applyFill="1" applyBorder="1" applyAlignment="1">
      <alignment horizontal="center" vertical="center"/>
    </xf>
    <xf numFmtId="0" fontId="23" fillId="8" borderId="7" xfId="2" applyFont="1" applyFill="1" applyBorder="1" applyAlignment="1">
      <alignment horizontal="center" vertical="distributed"/>
    </xf>
    <xf numFmtId="0" fontId="23" fillId="7" borderId="7" xfId="2" applyFont="1" applyFill="1" applyBorder="1" applyAlignment="1">
      <alignment horizontal="center" vertical="center" textRotation="255"/>
    </xf>
    <xf numFmtId="0" fontId="23" fillId="22" borderId="7" xfId="2" applyFont="1" applyFill="1" applyBorder="1" applyAlignment="1">
      <alignment horizontal="center" vertical="distributed"/>
    </xf>
    <xf numFmtId="0" fontId="23" fillId="7" borderId="33" xfId="2" applyFont="1" applyFill="1" applyBorder="1" applyAlignment="1">
      <alignment horizontal="center" vertical="center" textRotation="255"/>
    </xf>
    <xf numFmtId="0" fontId="23" fillId="23" borderId="7" xfId="2" applyFont="1" applyFill="1" applyBorder="1" applyAlignment="1">
      <alignment horizontal="center" vertical="distributed"/>
    </xf>
    <xf numFmtId="0" fontId="23" fillId="21" borderId="7" xfId="2" applyFont="1" applyFill="1" applyBorder="1" applyAlignment="1">
      <alignment horizontal="center" textRotation="255" wrapText="1"/>
    </xf>
    <xf numFmtId="0" fontId="23" fillId="21" borderId="7" xfId="2" applyFont="1" applyFill="1" applyBorder="1" applyAlignment="1">
      <alignment horizontal="center" textRotation="255"/>
    </xf>
    <xf numFmtId="0" fontId="23" fillId="21" borderId="7" xfId="2" applyFont="1" applyFill="1" applyBorder="1" applyAlignment="1">
      <alignment textRotation="255"/>
    </xf>
    <xf numFmtId="0" fontId="23" fillId="23" borderId="68" xfId="2" applyFont="1" applyFill="1" applyBorder="1" applyAlignment="1">
      <alignment horizontal="center" vertical="distributed"/>
    </xf>
    <xf numFmtId="0" fontId="2" fillId="16" borderId="0" xfId="2" applyFont="1" applyFill="1"/>
    <xf numFmtId="0" fontId="23" fillId="21" borderId="13" xfId="2" applyFont="1" applyFill="1" applyBorder="1" applyAlignment="1">
      <alignment horizontal="left" vertical="distributed"/>
    </xf>
    <xf numFmtId="0" fontId="23" fillId="10" borderId="2" xfId="2" applyFont="1" applyFill="1" applyBorder="1" applyAlignment="1">
      <alignment horizontal="center" vertical="center" textRotation="255"/>
    </xf>
    <xf numFmtId="0" fontId="23" fillId="10" borderId="2" xfId="2" applyFont="1" applyFill="1" applyBorder="1" applyAlignment="1">
      <alignment horizontal="center" vertical="distributed"/>
    </xf>
    <xf numFmtId="0" fontId="23" fillId="10" borderId="2" xfId="2" applyFont="1" applyFill="1" applyBorder="1" applyAlignment="1">
      <alignment horizontal="center" vertical="center"/>
    </xf>
    <xf numFmtId="0" fontId="23" fillId="8" borderId="2" xfId="2" applyFont="1" applyFill="1" applyBorder="1" applyAlignment="1">
      <alignment horizontal="center" vertical="distributed"/>
    </xf>
    <xf numFmtId="0" fontId="23" fillId="7" borderId="2" xfId="2" applyFont="1" applyFill="1" applyBorder="1" applyAlignment="1">
      <alignment horizontal="center" vertical="center" textRotation="255"/>
    </xf>
    <xf numFmtId="0" fontId="23" fillId="22" borderId="2" xfId="2" applyFont="1" applyFill="1" applyBorder="1" applyAlignment="1">
      <alignment horizontal="center" vertical="distributed"/>
    </xf>
    <xf numFmtId="0" fontId="23" fillId="7" borderId="25" xfId="2" applyFont="1" applyFill="1" applyBorder="1" applyAlignment="1">
      <alignment horizontal="center" vertical="center" textRotation="255"/>
    </xf>
    <xf numFmtId="0" fontId="23" fillId="23" borderId="2" xfId="2" applyFont="1" applyFill="1" applyBorder="1" applyAlignment="1">
      <alignment horizontal="center" vertical="distributed"/>
    </xf>
    <xf numFmtId="0" fontId="23" fillId="21" borderId="2" xfId="2" applyFont="1" applyFill="1" applyBorder="1" applyAlignment="1">
      <alignment horizontal="center" textRotation="255" wrapText="1"/>
    </xf>
    <xf numFmtId="0" fontId="23" fillId="21" borderId="2" xfId="2" applyFont="1" applyFill="1" applyBorder="1" applyAlignment="1">
      <alignment horizontal="center" textRotation="255"/>
    </xf>
    <xf numFmtId="0" fontId="23" fillId="24" borderId="2" xfId="2" applyFont="1" applyFill="1" applyBorder="1"/>
    <xf numFmtId="0" fontId="28" fillId="24" borderId="28" xfId="2" applyFont="1" applyFill="1" applyBorder="1"/>
    <xf numFmtId="0" fontId="28" fillId="25" borderId="24" xfId="2" applyFont="1" applyFill="1" applyBorder="1"/>
    <xf numFmtId="0" fontId="28" fillId="25" borderId="2" xfId="2" applyFont="1" applyFill="1" applyBorder="1"/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distributed"/>
    </xf>
    <xf numFmtId="0" fontId="23" fillId="0" borderId="0" xfId="2" applyFont="1" applyBorder="1" applyAlignment="1">
      <alignment horizontal="center" vertical="distributed"/>
    </xf>
    <xf numFmtId="0" fontId="29" fillId="0" borderId="0" xfId="2" applyFont="1" applyBorder="1" applyAlignment="1">
      <alignment horizontal="center" vertical="distributed"/>
    </xf>
    <xf numFmtId="0" fontId="2" fillId="0" borderId="2" xfId="2" applyFont="1" applyBorder="1"/>
    <xf numFmtId="0" fontId="2" fillId="0" borderId="0" xfId="2" applyFont="1" applyFill="1" applyBorder="1" applyAlignment="1">
      <alignment horizontal="center" vertical="distributed"/>
    </xf>
    <xf numFmtId="0" fontId="2" fillId="0" borderId="0" xfId="2" applyFont="1" applyFill="1" applyBorder="1" applyAlignment="1">
      <alignment vertical="distributed"/>
    </xf>
    <xf numFmtId="0" fontId="2" fillId="22" borderId="2" xfId="2" applyFont="1" applyFill="1" applyBorder="1" applyAlignment="1">
      <alignment horizontal="center" vertical="distributed"/>
    </xf>
    <xf numFmtId="0" fontId="29" fillId="0" borderId="0" xfId="2" applyFont="1" applyFill="1" applyBorder="1" applyAlignment="1">
      <alignment horizontal="center" vertical="center" textRotation="255"/>
    </xf>
    <xf numFmtId="0" fontId="29" fillId="0" borderId="2" xfId="2" applyFont="1" applyFill="1" applyBorder="1" applyAlignment="1">
      <alignment horizontal="center" vertical="center" textRotation="255"/>
    </xf>
    <xf numFmtId="0" fontId="26" fillId="0" borderId="2" xfId="2" applyFont="1" applyFill="1" applyBorder="1" applyAlignment="1">
      <alignment horizontal="center" vertical="distributed"/>
    </xf>
    <xf numFmtId="0" fontId="29" fillId="26" borderId="2" xfId="2" applyFont="1" applyFill="1" applyBorder="1" applyAlignment="1">
      <alignment horizontal="center" vertical="center" textRotation="255"/>
    </xf>
    <xf numFmtId="0" fontId="3" fillId="0" borderId="0" xfId="0" applyFont="1" applyAlignment="1">
      <alignment horizontal="justify"/>
    </xf>
    <xf numFmtId="0" fontId="30" fillId="0" borderId="0" xfId="0" applyFont="1" applyAlignment="1">
      <alignment horizontal="justify"/>
    </xf>
    <xf numFmtId="0" fontId="31" fillId="0" borderId="0" xfId="0" applyFont="1" applyAlignment="1">
      <alignment horizontal="justify"/>
    </xf>
    <xf numFmtId="0" fontId="32" fillId="0" borderId="0" xfId="0" applyFont="1" applyAlignment="1">
      <alignment horizontal="justify"/>
    </xf>
    <xf numFmtId="0" fontId="2" fillId="0" borderId="0" xfId="0" applyFont="1" applyFill="1" applyBorder="1" applyAlignment="1">
      <alignment horizontal="left" vertical="distributed"/>
    </xf>
    <xf numFmtId="0" fontId="2" fillId="0" borderId="0" xfId="0" applyFont="1" applyFill="1" applyBorder="1" applyAlignment="1">
      <alignment vertical="distributed"/>
    </xf>
    <xf numFmtId="0" fontId="4" fillId="0" borderId="0" xfId="0" applyFont="1" applyFill="1" applyBorder="1" applyAlignment="1">
      <alignment vertical="distributed"/>
    </xf>
    <xf numFmtId="0" fontId="2" fillId="0" borderId="0" xfId="0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0" xfId="0" applyFont="1" applyFill="1" applyAlignment="1"/>
    <xf numFmtId="0" fontId="12" fillId="3" borderId="47" xfId="0" applyFont="1" applyFill="1" applyBorder="1" applyAlignment="1">
      <alignment horizontal="distributed" vertical="distributed" wrapText="1"/>
    </xf>
    <xf numFmtId="0" fontId="12" fillId="3" borderId="57" xfId="0" applyFont="1" applyFill="1" applyBorder="1" applyAlignment="1">
      <alignment horizontal="center" vertical="center" wrapText="1"/>
    </xf>
    <xf numFmtId="0" fontId="2" fillId="27" borderId="44" xfId="0" applyFont="1" applyFill="1" applyBorder="1" applyAlignment="1">
      <alignment vertical="distributed"/>
    </xf>
    <xf numFmtId="0" fontId="2" fillId="27" borderId="0" xfId="0" applyFont="1" applyFill="1" applyBorder="1" applyAlignment="1">
      <alignment vertical="distributed"/>
    </xf>
    <xf numFmtId="0" fontId="4" fillId="2" borderId="6" xfId="0" applyFont="1" applyFill="1" applyBorder="1" applyAlignment="1">
      <alignment horizontal="center" vertical="distributed" wrapText="1"/>
    </xf>
    <xf numFmtId="0" fontId="2" fillId="2" borderId="6" xfId="0" applyFont="1" applyFill="1" applyBorder="1" applyAlignment="1">
      <alignment vertical="distributed"/>
    </xf>
    <xf numFmtId="0" fontId="2" fillId="2" borderId="1" xfId="0" applyFont="1" applyFill="1" applyBorder="1" applyAlignment="1">
      <alignment vertical="distributed"/>
    </xf>
    <xf numFmtId="0" fontId="2" fillId="2" borderId="67" xfId="0" applyFont="1" applyFill="1" applyBorder="1" applyAlignment="1">
      <alignment vertical="distributed"/>
    </xf>
    <xf numFmtId="0" fontId="2" fillId="2" borderId="70" xfId="0" applyFont="1" applyFill="1" applyBorder="1" applyAlignment="1">
      <alignment vertical="distributed"/>
    </xf>
    <xf numFmtId="0" fontId="4" fillId="28" borderId="60" xfId="0" applyFont="1" applyFill="1" applyBorder="1" applyAlignment="1">
      <alignment horizontal="center" vertical="distributed" wrapText="1"/>
    </xf>
    <xf numFmtId="0" fontId="2" fillId="28" borderId="6" xfId="0" applyFont="1" applyFill="1" applyBorder="1" applyAlignment="1">
      <alignment horizontal="center" vertical="distributed"/>
    </xf>
    <xf numFmtId="0" fontId="2" fillId="28" borderId="1" xfId="0" applyFont="1" applyFill="1" applyBorder="1" applyAlignment="1">
      <alignment horizontal="center" vertical="distributed"/>
    </xf>
    <xf numFmtId="0" fontId="2" fillId="28" borderId="67" xfId="0" applyFont="1" applyFill="1" applyBorder="1" applyAlignment="1">
      <alignment horizontal="center" vertical="distributed"/>
    </xf>
    <xf numFmtId="0" fontId="2" fillId="28" borderId="10" xfId="0" applyFont="1" applyFill="1" applyBorder="1" applyAlignment="1">
      <alignment horizontal="center" vertical="distributed"/>
    </xf>
    <xf numFmtId="0" fontId="2" fillId="28" borderId="11" xfId="0" applyFont="1" applyFill="1" applyBorder="1"/>
    <xf numFmtId="0" fontId="2" fillId="28" borderId="70" xfId="0" applyFont="1" applyFill="1" applyBorder="1"/>
    <xf numFmtId="0" fontId="2" fillId="28" borderId="11" xfId="0" applyFont="1" applyFill="1" applyBorder="1" applyAlignment="1">
      <alignment horizontal="center" vertical="distributed"/>
    </xf>
    <xf numFmtId="0" fontId="2" fillId="28" borderId="70" xfId="0" applyFont="1" applyFill="1" applyBorder="1" applyAlignment="1">
      <alignment horizontal="center" vertical="distributed"/>
    </xf>
    <xf numFmtId="0" fontId="4" fillId="10" borderId="43" xfId="0" applyFont="1" applyFill="1" applyBorder="1" applyAlignment="1">
      <alignment horizontal="center" vertical="distributed" wrapText="1"/>
    </xf>
    <xf numFmtId="0" fontId="2" fillId="0" borderId="19" xfId="0" applyFont="1" applyBorder="1" applyAlignment="1"/>
    <xf numFmtId="0" fontId="2" fillId="9" borderId="7" xfId="0" applyFont="1" applyFill="1" applyBorder="1" applyAlignment="1"/>
    <xf numFmtId="0" fontId="2" fillId="0" borderId="7" xfId="0" applyFont="1" applyBorder="1" applyAlignment="1"/>
    <xf numFmtId="0" fontId="2" fillId="0" borderId="68" xfId="0" applyFont="1" applyBorder="1" applyAlignment="1"/>
    <xf numFmtId="0" fontId="2" fillId="0" borderId="38" xfId="0" applyFont="1" applyFill="1" applyBorder="1" applyAlignment="1">
      <alignment vertical="distributed"/>
    </xf>
    <xf numFmtId="0" fontId="2" fillId="0" borderId="20" xfId="0" applyFont="1" applyFill="1" applyBorder="1" applyAlignment="1">
      <alignment vertical="distributed"/>
    </xf>
    <xf numFmtId="0" fontId="4" fillId="10" borderId="26" xfId="0" applyFont="1" applyFill="1" applyBorder="1" applyAlignment="1">
      <alignment horizontal="center" vertical="distributed" wrapText="1"/>
    </xf>
    <xf numFmtId="0" fontId="2" fillId="8" borderId="13" xfId="0" applyFont="1" applyFill="1" applyBorder="1" applyAlignment="1"/>
    <xf numFmtId="0" fontId="2" fillId="8" borderId="2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13" xfId="0" applyFont="1" applyFill="1" applyBorder="1" applyAlignment="1">
      <alignment horizontal="center" vertical="distributed"/>
    </xf>
    <xf numFmtId="0" fontId="2" fillId="0" borderId="3" xfId="0" applyFont="1" applyFill="1" applyBorder="1" applyAlignment="1">
      <alignment horizontal="center" vertical="distributed"/>
    </xf>
    <xf numFmtId="0" fontId="2" fillId="9" borderId="2" xfId="0" applyFont="1" applyFill="1" applyBorder="1" applyAlignment="1"/>
    <xf numFmtId="0" fontId="2" fillId="0" borderId="13" xfId="0" applyFont="1" applyBorder="1" applyAlignment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9" borderId="13" xfId="0" applyFont="1" applyFill="1" applyBorder="1" applyAlignment="1"/>
    <xf numFmtId="0" fontId="2" fillId="0" borderId="13" xfId="0" applyFont="1" applyBorder="1" applyAlignment="1">
      <alignment horizontal="center"/>
    </xf>
    <xf numFmtId="0" fontId="35" fillId="0" borderId="2" xfId="0" applyFont="1" applyBorder="1" applyAlignment="1"/>
    <xf numFmtId="0" fontId="35" fillId="0" borderId="3" xfId="0" applyFont="1" applyBorder="1" applyAlignment="1"/>
    <xf numFmtId="0" fontId="2" fillId="0" borderId="29" xfId="0" applyFont="1" applyFill="1" applyBorder="1" applyAlignment="1">
      <alignment horizontal="right" wrapText="1"/>
    </xf>
    <xf numFmtId="0" fontId="4" fillId="10" borderId="40" xfId="0" applyFont="1" applyFill="1" applyBorder="1" applyAlignment="1">
      <alignment horizontal="center" vertical="distributed" wrapText="1"/>
    </xf>
    <xf numFmtId="0" fontId="2" fillId="0" borderId="15" xfId="0" applyFont="1" applyBorder="1" applyAlignment="1"/>
    <xf numFmtId="0" fontId="2" fillId="9" borderId="23" xfId="0" applyFont="1" applyFill="1" applyBorder="1" applyAlignment="1"/>
    <xf numFmtId="0" fontId="2" fillId="0" borderId="23" xfId="0" applyFont="1" applyBorder="1" applyAlignment="1"/>
    <xf numFmtId="0" fontId="35" fillId="0" borderId="23" xfId="0" applyFont="1" applyBorder="1" applyAlignment="1"/>
    <xf numFmtId="0" fontId="35" fillId="0" borderId="39" xfId="0" applyFont="1" applyBorder="1" applyAlignment="1"/>
    <xf numFmtId="0" fontId="2" fillId="0" borderId="39" xfId="0" applyFont="1" applyBorder="1" applyAlignment="1"/>
    <xf numFmtId="0" fontId="2" fillId="28" borderId="6" xfId="0" applyFont="1" applyFill="1" applyBorder="1" applyAlignment="1">
      <alignment vertical="distributed"/>
    </xf>
    <xf numFmtId="0" fontId="2" fillId="28" borderId="1" xfId="0" applyFont="1" applyFill="1" applyBorder="1" applyAlignment="1">
      <alignment vertical="distributed"/>
    </xf>
    <xf numFmtId="0" fontId="2" fillId="28" borderId="1" xfId="0" applyFont="1" applyFill="1" applyBorder="1" applyAlignment="1"/>
    <xf numFmtId="0" fontId="2" fillId="28" borderId="67" xfId="0" applyFont="1" applyFill="1" applyBorder="1" applyAlignment="1">
      <alignment vertical="distributed"/>
    </xf>
    <xf numFmtId="0" fontId="2" fillId="28" borderId="6" xfId="0" applyFont="1" applyFill="1" applyBorder="1" applyAlignment="1"/>
    <xf numFmtId="0" fontId="2" fillId="28" borderId="67" xfId="0" applyFont="1" applyFill="1" applyBorder="1" applyAlignment="1"/>
    <xf numFmtId="0" fontId="2" fillId="8" borderId="19" xfId="0" applyFont="1" applyFill="1" applyBorder="1" applyAlignment="1">
      <alignment vertical="distributed"/>
    </xf>
    <xf numFmtId="0" fontId="2" fillId="8" borderId="7" xfId="0" applyFont="1" applyFill="1" applyBorder="1" applyAlignment="1">
      <alignment vertical="distributed"/>
    </xf>
    <xf numFmtId="0" fontId="2" fillId="0" borderId="7" xfId="0" applyFont="1" applyBorder="1" applyAlignment="1">
      <alignment vertical="distributed"/>
    </xf>
    <xf numFmtId="0" fontId="2" fillId="0" borderId="68" xfId="0" applyFont="1" applyBorder="1" applyAlignment="1">
      <alignment vertical="distributed"/>
    </xf>
    <xf numFmtId="0" fontId="2" fillId="9" borderId="13" xfId="0" applyFont="1" applyFill="1" applyBorder="1" applyAlignment="1">
      <alignment vertical="distributed"/>
    </xf>
    <xf numFmtId="0" fontId="2" fillId="9" borderId="2" xfId="0" applyFont="1" applyFill="1" applyBorder="1" applyAlignment="1">
      <alignment vertical="distributed"/>
    </xf>
    <xf numFmtId="0" fontId="2" fillId="0" borderId="2" xfId="0" applyFont="1" applyBorder="1" applyAlignment="1">
      <alignment vertical="distributed"/>
    </xf>
    <xf numFmtId="0" fontId="2" fillId="0" borderId="3" xfId="0" applyFont="1" applyBorder="1" applyAlignment="1">
      <alignment vertical="distributed"/>
    </xf>
    <xf numFmtId="0" fontId="2" fillId="8" borderId="15" xfId="0" applyFont="1" applyFill="1" applyBorder="1" applyAlignment="1">
      <alignment vertical="distributed"/>
    </xf>
    <xf numFmtId="0" fontId="2" fillId="8" borderId="23" xfId="0" applyFont="1" applyFill="1" applyBorder="1" applyAlignment="1"/>
    <xf numFmtId="0" fontId="2" fillId="0" borderId="23" xfId="0" applyFont="1" applyFill="1" applyBorder="1" applyAlignment="1"/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28" borderId="6" xfId="0" applyFont="1" applyFill="1" applyBorder="1" applyAlignment="1">
      <alignment horizontal="center"/>
    </xf>
    <xf numFmtId="0" fontId="2" fillId="28" borderId="67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19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29" borderId="6" xfId="0" applyFont="1" applyFill="1" applyBorder="1" applyAlignment="1"/>
    <xf numFmtId="0" fontId="4" fillId="29" borderId="1" xfId="0" applyFont="1" applyFill="1" applyBorder="1" applyAlignment="1"/>
    <xf numFmtId="0" fontId="4" fillId="29" borderId="67" xfId="0" applyFont="1" applyFill="1" applyBorder="1" applyAlignment="1"/>
    <xf numFmtId="0" fontId="4" fillId="0" borderId="6" xfId="0" applyFont="1" applyBorder="1" applyAlignment="1">
      <alignment horizontal="center" vertical="distributed" wrapText="1"/>
    </xf>
    <xf numFmtId="0" fontId="4" fillId="8" borderId="53" xfId="0" applyFont="1" applyFill="1" applyBorder="1" applyAlignment="1">
      <alignment horizontal="left" vertical="center" wrapText="1"/>
    </xf>
    <xf numFmtId="0" fontId="4" fillId="8" borderId="65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wrapText="1"/>
    </xf>
    <xf numFmtId="0" fontId="2" fillId="7" borderId="7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0" xfId="0" applyFont="1" applyAlignment="1"/>
    <xf numFmtId="0" fontId="6" fillId="0" borderId="0" xfId="0" applyFont="1"/>
    <xf numFmtId="0" fontId="5" fillId="10" borderId="57" xfId="0" applyFont="1" applyFill="1" applyBorder="1" applyAlignment="1">
      <alignment horizontal="center" vertical="center" wrapText="1"/>
    </xf>
    <xf numFmtId="0" fontId="5" fillId="10" borderId="58" xfId="0" applyFont="1" applyFill="1" applyBorder="1" applyAlignment="1">
      <alignment horizontal="center" vertical="center" wrapText="1"/>
    </xf>
    <xf numFmtId="0" fontId="5" fillId="10" borderId="4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70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distributed"/>
    </xf>
    <xf numFmtId="0" fontId="23" fillId="20" borderId="23" xfId="2" applyFont="1" applyFill="1" applyBorder="1" applyAlignment="1">
      <alignment horizontal="center" textRotation="90" wrapText="1"/>
    </xf>
    <xf numFmtId="0" fontId="23" fillId="20" borderId="30" xfId="2" applyFont="1" applyFill="1" applyBorder="1" applyAlignment="1">
      <alignment horizontal="center" textRotation="90" wrapText="1"/>
    </xf>
    <xf numFmtId="0" fontId="23" fillId="20" borderId="75" xfId="2" applyFont="1" applyFill="1" applyBorder="1" applyAlignment="1">
      <alignment horizontal="center" textRotation="90" wrapText="1"/>
    </xf>
    <xf numFmtId="0" fontId="23" fillId="23" borderId="19" xfId="2" applyFont="1" applyFill="1" applyBorder="1" applyAlignment="1">
      <alignment horizontal="distributed" vertical="center"/>
    </xf>
    <xf numFmtId="0" fontId="23" fillId="23" borderId="7" xfId="2" applyFont="1" applyFill="1" applyBorder="1" applyAlignment="1">
      <alignment horizontal="distributed" vertical="center"/>
    </xf>
    <xf numFmtId="0" fontId="23" fillId="23" borderId="13" xfId="2" applyFont="1" applyFill="1" applyBorder="1" applyAlignment="1">
      <alignment horizontal="distributed" vertical="center"/>
    </xf>
    <xf numFmtId="0" fontId="23" fillId="23" borderId="2" xfId="2" applyFont="1" applyFill="1" applyBorder="1" applyAlignment="1">
      <alignment horizontal="distributed" vertical="center"/>
    </xf>
    <xf numFmtId="0" fontId="2" fillId="0" borderId="0" xfId="2" applyFont="1"/>
    <xf numFmtId="0" fontId="23" fillId="20" borderId="74" xfId="2" applyFont="1" applyFill="1" applyBorder="1" applyAlignment="1">
      <alignment horizontal="center" textRotation="90" wrapText="1"/>
    </xf>
    <xf numFmtId="0" fontId="4" fillId="20" borderId="63" xfId="2" applyFont="1" applyFill="1" applyBorder="1" applyAlignment="1">
      <alignment horizontal="center" textRotation="90" wrapText="1"/>
    </xf>
    <xf numFmtId="0" fontId="4" fillId="20" borderId="64" xfId="2" applyFont="1" applyFill="1" applyBorder="1" applyAlignment="1">
      <alignment horizontal="center" textRotation="90" wrapText="1"/>
    </xf>
    <xf numFmtId="0" fontId="4" fillId="20" borderId="66" xfId="2" applyFont="1" applyFill="1" applyBorder="1" applyAlignment="1">
      <alignment horizontal="center" textRotation="90" wrapText="1"/>
    </xf>
    <xf numFmtId="0" fontId="19" fillId="9" borderId="7" xfId="2" applyFont="1" applyFill="1" applyBorder="1" applyAlignment="1">
      <alignment horizontal="center"/>
    </xf>
    <xf numFmtId="0" fontId="19" fillId="9" borderId="33" xfId="2" applyFont="1" applyFill="1" applyBorder="1" applyAlignment="1">
      <alignment horizontal="center"/>
    </xf>
    <xf numFmtId="0" fontId="19" fillId="9" borderId="34" xfId="2" applyFont="1" applyFill="1" applyBorder="1" applyAlignment="1">
      <alignment horizontal="center"/>
    </xf>
    <xf numFmtId="0" fontId="19" fillId="9" borderId="35" xfId="2" applyFont="1" applyFill="1" applyBorder="1" applyAlignment="1">
      <alignment horizontal="center"/>
    </xf>
    <xf numFmtId="0" fontId="19" fillId="9" borderId="25" xfId="2" applyFont="1" applyFill="1" applyBorder="1" applyAlignment="1">
      <alignment horizontal="center"/>
    </xf>
    <xf numFmtId="0" fontId="19" fillId="9" borderId="28" xfId="2" applyFont="1" applyFill="1" applyBorder="1" applyAlignment="1">
      <alignment horizontal="center"/>
    </xf>
    <xf numFmtId="0" fontId="19" fillId="9" borderId="24" xfId="2" applyFont="1" applyFill="1" applyBorder="1" applyAlignment="1">
      <alignment horizontal="center"/>
    </xf>
    <xf numFmtId="0" fontId="23" fillId="19" borderId="57" xfId="2" applyFont="1" applyFill="1" applyBorder="1" applyAlignment="1">
      <alignment horizontal="center" vertical="center" textRotation="90" wrapText="1"/>
    </xf>
    <xf numFmtId="0" fontId="23" fillId="19" borderId="58" xfId="2" applyFont="1" applyFill="1" applyBorder="1" applyAlignment="1">
      <alignment horizontal="center" vertical="center" textRotation="90" wrapText="1"/>
    </xf>
    <xf numFmtId="0" fontId="23" fillId="19" borderId="47" xfId="2" applyFont="1" applyFill="1" applyBorder="1" applyAlignment="1">
      <alignment horizontal="center" vertical="center" textRotation="90" wrapText="1"/>
    </xf>
    <xf numFmtId="0" fontId="2" fillId="15" borderId="10" xfId="2" applyFont="1" applyFill="1" applyBorder="1" applyAlignment="1">
      <alignment horizontal="center" vertical="distributed" wrapText="1"/>
    </xf>
    <xf numFmtId="0" fontId="2" fillId="15" borderId="11" xfId="2" applyFont="1" applyFill="1" applyBorder="1" applyAlignment="1">
      <alignment horizontal="center" vertical="distributed" wrapText="1"/>
    </xf>
    <xf numFmtId="0" fontId="23" fillId="20" borderId="17" xfId="2" applyFont="1" applyFill="1" applyBorder="1" applyAlignment="1">
      <alignment horizontal="center" vertical="center" textRotation="90" wrapText="1"/>
    </xf>
    <xf numFmtId="0" fontId="23" fillId="20" borderId="52" xfId="2" applyFont="1" applyFill="1" applyBorder="1" applyAlignment="1">
      <alignment horizontal="center" vertical="center" textRotation="90" wrapText="1"/>
    </xf>
    <xf numFmtId="0" fontId="23" fillId="20" borderId="44" xfId="2" applyFont="1" applyFill="1" applyBorder="1" applyAlignment="1">
      <alignment horizontal="center" vertical="center" textRotation="90" wrapText="1"/>
    </xf>
    <xf numFmtId="0" fontId="23" fillId="20" borderId="32" xfId="2" applyFont="1" applyFill="1" applyBorder="1" applyAlignment="1">
      <alignment horizontal="center" vertical="center" textRotation="90" wrapText="1"/>
    </xf>
    <xf numFmtId="0" fontId="23" fillId="20" borderId="45" xfId="2" applyFont="1" applyFill="1" applyBorder="1" applyAlignment="1">
      <alignment horizontal="center" vertical="center" textRotation="90" wrapText="1"/>
    </xf>
    <xf numFmtId="0" fontId="23" fillId="20" borderId="62" xfId="2" applyFont="1" applyFill="1" applyBorder="1" applyAlignment="1">
      <alignment horizontal="center" vertical="center" textRotation="90" wrapText="1"/>
    </xf>
    <xf numFmtId="0" fontId="23" fillId="20" borderId="52" xfId="2" applyFont="1" applyFill="1" applyBorder="1" applyAlignment="1">
      <alignment horizontal="center" textRotation="90" wrapText="1"/>
    </xf>
    <xf numFmtId="0" fontId="23" fillId="20" borderId="32" xfId="2" applyFont="1" applyFill="1" applyBorder="1" applyAlignment="1">
      <alignment horizontal="center" textRotation="90" wrapText="1"/>
    </xf>
    <xf numFmtId="0" fontId="23" fillId="20" borderId="62" xfId="2" applyFont="1" applyFill="1" applyBorder="1" applyAlignment="1">
      <alignment horizontal="center" textRotation="90" wrapText="1"/>
    </xf>
    <xf numFmtId="0" fontId="23" fillId="20" borderId="51" xfId="2" applyFont="1" applyFill="1" applyBorder="1" applyAlignment="1">
      <alignment horizontal="center" wrapText="1"/>
    </xf>
    <xf numFmtId="0" fontId="23" fillId="20" borderId="36" xfId="2" applyFont="1" applyFill="1" applyBorder="1" applyAlignment="1">
      <alignment horizontal="center" wrapText="1"/>
    </xf>
    <xf numFmtId="0" fontId="23" fillId="20" borderId="52" xfId="2" applyFont="1" applyFill="1" applyBorder="1" applyAlignment="1">
      <alignment horizontal="center" wrapText="1"/>
    </xf>
    <xf numFmtId="0" fontId="26" fillId="20" borderId="51" xfId="2" applyFont="1" applyFill="1" applyBorder="1" applyAlignment="1">
      <alignment horizontal="center" wrapText="1"/>
    </xf>
    <xf numFmtId="0" fontId="26" fillId="20" borderId="52" xfId="2" applyFont="1" applyFill="1" applyBorder="1" applyAlignment="1">
      <alignment horizontal="center" wrapText="1"/>
    </xf>
    <xf numFmtId="0" fontId="26" fillId="20" borderId="31" xfId="2" applyFont="1" applyFill="1" applyBorder="1" applyAlignment="1">
      <alignment horizontal="center" wrapText="1"/>
    </xf>
    <xf numFmtId="0" fontId="26" fillId="20" borderId="32" xfId="2" applyFont="1" applyFill="1" applyBorder="1" applyAlignment="1">
      <alignment horizontal="center" wrapText="1"/>
    </xf>
    <xf numFmtId="0" fontId="19" fillId="9" borderId="68" xfId="2" applyFont="1" applyFill="1" applyBorder="1" applyAlignment="1">
      <alignment horizontal="center"/>
    </xf>
    <xf numFmtId="0" fontId="1" fillId="0" borderId="30" xfId="2" applyBorder="1"/>
    <xf numFmtId="0" fontId="1" fillId="0" borderId="75" xfId="2" applyBorder="1"/>
    <xf numFmtId="0" fontId="2" fillId="0" borderId="0" xfId="2" applyFont="1" applyBorder="1" applyAlignment="1">
      <alignment horizontal="center"/>
    </xf>
    <xf numFmtId="0" fontId="18" fillId="0" borderId="0" xfId="2" applyFont="1" applyAlignment="1">
      <alignment vertical="center"/>
    </xf>
    <xf numFmtId="0" fontId="18" fillId="0" borderId="0" xfId="2" applyFont="1" applyAlignment="1">
      <alignment horizontal="center" vertical="center"/>
    </xf>
    <xf numFmtId="0" fontId="2" fillId="0" borderId="0" xfId="2" applyFont="1" applyBorder="1" applyAlignment="1">
      <alignment horizontal="left" vertical="distributed"/>
    </xf>
    <xf numFmtId="0" fontId="18" fillId="0" borderId="0" xfId="2" applyFont="1" applyAlignment="1">
      <alignment horizontal="left" vertical="center"/>
    </xf>
    <xf numFmtId="0" fontId="2" fillId="0" borderId="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20" borderId="6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/>
    </xf>
    <xf numFmtId="0" fontId="2" fillId="20" borderId="8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2" fillId="20" borderId="70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0" borderId="10" xfId="0" applyFont="1" applyFill="1" applyBorder="1" applyAlignment="1">
      <alignment horizontal="right" vertical="distributed" wrapText="1"/>
    </xf>
    <xf numFmtId="0" fontId="21" fillId="20" borderId="11" xfId="0" applyFont="1" applyFill="1" applyBorder="1" applyAlignment="1">
      <alignment horizontal="right" vertical="distributed" wrapText="1"/>
    </xf>
    <xf numFmtId="0" fontId="21" fillId="20" borderId="10" xfId="0" applyFont="1" applyFill="1" applyBorder="1" applyAlignment="1">
      <alignment horizontal="left"/>
    </xf>
    <xf numFmtId="0" fontId="21" fillId="20" borderId="11" xfId="0" applyFont="1" applyFill="1" applyBorder="1" applyAlignment="1">
      <alignment horizontal="left"/>
    </xf>
    <xf numFmtId="0" fontId="21" fillId="20" borderId="70" xfId="0" applyFont="1" applyFill="1" applyBorder="1" applyAlignment="1">
      <alignment horizontal="left"/>
    </xf>
    <xf numFmtId="1" fontId="4" fillId="20" borderId="6" xfId="0" applyNumberFormat="1" applyFont="1" applyFill="1" applyBorder="1" applyAlignment="1">
      <alignment horizontal="center"/>
    </xf>
    <xf numFmtId="0" fontId="4" fillId="20" borderId="1" xfId="0" applyFont="1" applyFill="1" applyBorder="1" applyAlignment="1">
      <alignment horizontal="center"/>
    </xf>
    <xf numFmtId="0" fontId="4" fillId="20" borderId="67" xfId="0" applyFont="1" applyFill="1" applyBorder="1" applyAlignment="1">
      <alignment horizontal="center"/>
    </xf>
    <xf numFmtId="0" fontId="2" fillId="20" borderId="6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7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left" wrapText="1"/>
    </xf>
    <xf numFmtId="0" fontId="4" fillId="7" borderId="11" xfId="0" applyFont="1" applyFill="1" applyBorder="1" applyAlignment="1">
      <alignment horizontal="left" wrapText="1"/>
    </xf>
    <xf numFmtId="0" fontId="4" fillId="7" borderId="10" xfId="0" applyFont="1" applyFill="1" applyBorder="1" applyAlignment="1">
      <alignment horizontal="left"/>
    </xf>
    <xf numFmtId="0" fontId="4" fillId="7" borderId="11" xfId="0" applyFont="1" applyFill="1" applyBorder="1" applyAlignment="1">
      <alignment horizontal="left"/>
    </xf>
    <xf numFmtId="0" fontId="4" fillId="7" borderId="70" xfId="0" applyFont="1" applyFill="1" applyBorder="1" applyAlignment="1">
      <alignment horizontal="left"/>
    </xf>
    <xf numFmtId="0" fontId="4" fillId="7" borderId="60" xfId="0" applyFont="1" applyFill="1" applyBorder="1" applyAlignment="1">
      <alignment horizontal="center"/>
    </xf>
    <xf numFmtId="0" fontId="2" fillId="7" borderId="67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67" xfId="0" applyFont="1" applyFill="1" applyBorder="1" applyAlignment="1">
      <alignment horizontal="center"/>
    </xf>
    <xf numFmtId="0" fontId="2" fillId="8" borderId="17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horizontal="center" vertical="center"/>
    </xf>
    <xf numFmtId="0" fontId="2" fillId="8" borderId="45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8" borderId="62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8" borderId="18" xfId="0" applyFont="1" applyFill="1" applyBorder="1" applyAlignment="1">
      <alignment horizontal="center" vertical="center"/>
    </xf>
    <xf numFmtId="0" fontId="2" fillId="8" borderId="61" xfId="0" applyFont="1" applyFill="1" applyBorder="1" applyAlignment="1">
      <alignment horizontal="center" vertical="center"/>
    </xf>
    <xf numFmtId="0" fontId="2" fillId="8" borderId="46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70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2" fillId="7" borderId="39" xfId="0" applyFont="1" applyFill="1" applyBorder="1" applyAlignment="1">
      <alignment horizontal="center"/>
    </xf>
    <xf numFmtId="0" fontId="4" fillId="8" borderId="51" xfId="0" applyFont="1" applyFill="1" applyBorder="1" applyAlignment="1">
      <alignment horizontal="left" vertical="center" wrapText="1"/>
    </xf>
    <xf numFmtId="0" fontId="4" fillId="8" borderId="36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61" xfId="0" applyFont="1" applyFill="1" applyBorder="1" applyAlignment="1">
      <alignment horizontal="left" vertical="center" wrapText="1"/>
    </xf>
    <xf numFmtId="0" fontId="4" fillId="8" borderId="69" xfId="0" applyFont="1" applyFill="1" applyBorder="1" applyAlignment="1">
      <alignment horizontal="left" vertical="center" wrapText="1"/>
    </xf>
    <xf numFmtId="0" fontId="4" fillId="8" borderId="46" xfId="0" applyFont="1" applyFill="1" applyBorder="1" applyAlignment="1">
      <alignment horizontal="left" vertical="center" wrapText="1"/>
    </xf>
    <xf numFmtId="0" fontId="2" fillId="8" borderId="17" xfId="0" applyFont="1" applyFill="1" applyBorder="1" applyAlignment="1">
      <alignment horizontal="left" vertical="center"/>
    </xf>
    <xf numFmtId="0" fontId="2" fillId="8" borderId="36" xfId="0" applyFont="1" applyFill="1" applyBorder="1" applyAlignment="1">
      <alignment horizontal="left" vertical="center"/>
    </xf>
    <xf numFmtId="0" fontId="2" fillId="8" borderId="18" xfId="0" applyFont="1" applyFill="1" applyBorder="1" applyAlignment="1">
      <alignment horizontal="left" vertical="center"/>
    </xf>
    <xf numFmtId="0" fontId="2" fillId="8" borderId="45" xfId="0" applyFont="1" applyFill="1" applyBorder="1" applyAlignment="1">
      <alignment horizontal="left" vertical="center"/>
    </xf>
    <xf numFmtId="0" fontId="2" fillId="8" borderId="69" xfId="0" applyFont="1" applyFill="1" applyBorder="1" applyAlignment="1">
      <alignment horizontal="left" vertical="center"/>
    </xf>
    <xf numFmtId="0" fontId="2" fillId="8" borderId="46" xfId="0" applyFont="1" applyFill="1" applyBorder="1" applyAlignment="1">
      <alignment horizontal="left" vertical="center"/>
    </xf>
    <xf numFmtId="0" fontId="2" fillId="8" borderId="60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distributed" wrapText="1"/>
    </xf>
    <xf numFmtId="0" fontId="4" fillId="0" borderId="36" xfId="0" applyFont="1" applyFill="1" applyBorder="1" applyAlignment="1">
      <alignment horizontal="center" vertical="distributed" wrapText="1"/>
    </xf>
    <xf numFmtId="0" fontId="4" fillId="0" borderId="18" xfId="0" applyFont="1" applyFill="1" applyBorder="1" applyAlignment="1">
      <alignment horizontal="center" vertical="distributed" wrapText="1"/>
    </xf>
    <xf numFmtId="0" fontId="4" fillId="0" borderId="44" xfId="0" applyFont="1" applyFill="1" applyBorder="1" applyAlignment="1">
      <alignment horizontal="center" vertical="distributed" wrapText="1"/>
    </xf>
    <xf numFmtId="0" fontId="4" fillId="0" borderId="0" xfId="0" applyFont="1" applyFill="1" applyBorder="1" applyAlignment="1">
      <alignment horizontal="center" vertical="distributed" wrapText="1"/>
    </xf>
    <xf numFmtId="0" fontId="4" fillId="0" borderId="41" xfId="0" applyFont="1" applyFill="1" applyBorder="1" applyAlignment="1">
      <alignment horizontal="center" vertical="distributed" wrapText="1"/>
    </xf>
    <xf numFmtId="0" fontId="4" fillId="0" borderId="45" xfId="0" applyFont="1" applyFill="1" applyBorder="1" applyAlignment="1">
      <alignment horizontal="center" vertical="distributed" wrapText="1"/>
    </xf>
    <xf numFmtId="0" fontId="4" fillId="0" borderId="69" xfId="0" applyFont="1" applyFill="1" applyBorder="1" applyAlignment="1">
      <alignment horizontal="center" vertical="distributed" wrapText="1"/>
    </xf>
    <xf numFmtId="0" fontId="4" fillId="0" borderId="46" xfId="0" applyFont="1" applyFill="1" applyBorder="1" applyAlignment="1">
      <alignment horizontal="center" vertical="distributed" wrapText="1"/>
    </xf>
    <xf numFmtId="0" fontId="2" fillId="7" borderId="54" xfId="0" applyFont="1" applyFill="1" applyBorder="1" applyAlignment="1">
      <alignment horizontal="left"/>
    </xf>
    <xf numFmtId="0" fontId="2" fillId="7" borderId="30" xfId="0" applyFont="1" applyFill="1" applyBorder="1" applyAlignment="1">
      <alignment horizontal="left"/>
    </xf>
    <xf numFmtId="0" fontId="2" fillId="7" borderId="74" xfId="0" applyFont="1" applyFill="1" applyBorder="1" applyAlignment="1">
      <alignment horizontal="left"/>
    </xf>
    <xf numFmtId="0" fontId="2" fillId="7" borderId="51" xfId="0" applyFont="1" applyFill="1" applyBorder="1" applyAlignment="1">
      <alignment horizontal="left"/>
    </xf>
    <xf numFmtId="0" fontId="4" fillId="7" borderId="53" xfId="0" applyFont="1" applyFill="1" applyBorder="1" applyAlignment="1">
      <alignment horizontal="center"/>
    </xf>
    <xf numFmtId="0" fontId="4" fillId="7" borderId="74" xfId="0" applyFont="1" applyFill="1" applyBorder="1" applyAlignment="1">
      <alignment horizontal="center"/>
    </xf>
    <xf numFmtId="0" fontId="4" fillId="7" borderId="63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8" xfId="0" applyFont="1" applyFill="1" applyBorder="1" applyAlignment="1">
      <alignment horizontal="left"/>
    </xf>
    <xf numFmtId="0" fontId="2" fillId="7" borderId="15" xfId="0" applyFont="1" applyFill="1" applyBorder="1" applyAlignment="1">
      <alignment horizontal="left"/>
    </xf>
    <xf numFmtId="0" fontId="2" fillId="7" borderId="23" xfId="0" applyFont="1" applyFill="1" applyBorder="1" applyAlignment="1">
      <alignment horizontal="left"/>
    </xf>
    <xf numFmtId="0" fontId="2" fillId="7" borderId="14" xfId="0" applyFont="1" applyFill="1" applyBorder="1" applyAlignment="1">
      <alignment horizontal="left"/>
    </xf>
    <xf numFmtId="0" fontId="4" fillId="29" borderId="10" xfId="0" applyFont="1" applyFill="1" applyBorder="1" applyAlignment="1">
      <alignment horizontal="center"/>
    </xf>
    <xf numFmtId="0" fontId="4" fillId="29" borderId="70" xfId="0" applyFont="1" applyFill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1" fontId="4" fillId="29" borderId="6" xfId="0" applyNumberFormat="1" applyFont="1" applyFill="1" applyBorder="1" applyAlignment="1">
      <alignment horizontal="center"/>
    </xf>
    <xf numFmtId="0" fontId="4" fillId="29" borderId="1" xfId="0" applyFont="1" applyFill="1" applyBorder="1" applyAlignment="1">
      <alignment horizontal="center"/>
    </xf>
    <xf numFmtId="0" fontId="4" fillId="29" borderId="8" xfId="0" applyFont="1" applyFill="1" applyBorder="1" applyAlignment="1">
      <alignment horizontal="center"/>
    </xf>
    <xf numFmtId="0" fontId="4" fillId="29" borderId="11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center"/>
    </xf>
    <xf numFmtId="0" fontId="2" fillId="10" borderId="49" xfId="0" applyFont="1" applyFill="1" applyBorder="1" applyAlignment="1">
      <alignment horizontal="center"/>
    </xf>
    <xf numFmtId="0" fontId="2" fillId="1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4" fillId="29" borderId="10" xfId="0" applyFont="1" applyFill="1" applyBorder="1" applyAlignment="1">
      <alignment horizontal="right" vertical="distributed" wrapText="1"/>
    </xf>
    <xf numFmtId="0" fontId="4" fillId="29" borderId="11" xfId="0" applyFont="1" applyFill="1" applyBorder="1" applyAlignment="1">
      <alignment horizontal="right" vertical="distributed" wrapText="1"/>
    </xf>
    <xf numFmtId="0" fontId="2" fillId="0" borderId="38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right" wrapText="1"/>
    </xf>
    <xf numFmtId="0" fontId="2" fillId="10" borderId="49" xfId="0" applyFont="1" applyFill="1" applyBorder="1" applyAlignment="1">
      <alignment horizontal="right" wrapText="1"/>
    </xf>
    <xf numFmtId="0" fontId="2" fillId="10" borderId="72" xfId="0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2" fillId="10" borderId="71" xfId="0" applyFont="1" applyFill="1" applyBorder="1" applyAlignment="1">
      <alignment horizontal="center"/>
    </xf>
    <xf numFmtId="0" fontId="2" fillId="10" borderId="42" xfId="0" applyFont="1" applyFill="1" applyBorder="1" applyAlignment="1">
      <alignment horizontal="center"/>
    </xf>
    <xf numFmtId="0" fontId="2" fillId="10" borderId="5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10" borderId="38" xfId="0" applyFont="1" applyFill="1" applyBorder="1" applyAlignment="1">
      <alignment horizontal="center"/>
    </xf>
    <xf numFmtId="0" fontId="2" fillId="10" borderId="34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center"/>
    </xf>
    <xf numFmtId="0" fontId="2" fillId="28" borderId="11" xfId="0" applyFont="1" applyFill="1" applyBorder="1" applyAlignment="1">
      <alignment horizontal="center"/>
    </xf>
    <xf numFmtId="0" fontId="2" fillId="28" borderId="9" xfId="0" applyFont="1" applyFill="1" applyBorder="1" applyAlignment="1">
      <alignment horizontal="center"/>
    </xf>
    <xf numFmtId="0" fontId="2" fillId="28" borderId="8" xfId="0" applyFont="1" applyFill="1" applyBorder="1" applyAlignment="1">
      <alignment horizontal="center"/>
    </xf>
    <xf numFmtId="0" fontId="2" fillId="28" borderId="70" xfId="0" applyFont="1" applyFill="1" applyBorder="1" applyAlignment="1">
      <alignment horizontal="center"/>
    </xf>
    <xf numFmtId="0" fontId="2" fillId="10" borderId="76" xfId="0" applyFont="1" applyFill="1" applyBorder="1" applyAlignment="1">
      <alignment horizontal="right" wrapText="1"/>
    </xf>
    <xf numFmtId="0" fontId="2" fillId="10" borderId="55" xfId="0" applyFont="1" applyFill="1" applyBorder="1" applyAlignment="1">
      <alignment horizontal="right" wrapText="1"/>
    </xf>
    <xf numFmtId="0" fontId="2" fillId="9" borderId="30" xfId="0" applyFont="1" applyFill="1" applyBorder="1" applyAlignment="1">
      <alignment horizontal="center" vertical="distributed"/>
    </xf>
    <xf numFmtId="0" fontId="2" fillId="9" borderId="75" xfId="0" applyFont="1" applyFill="1" applyBorder="1" applyAlignment="1">
      <alignment horizontal="center" vertical="distributed"/>
    </xf>
    <xf numFmtId="0" fontId="2" fillId="10" borderId="35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19" xfId="0" applyFont="1" applyFill="1" applyBorder="1" applyAlignment="1">
      <alignment horizontal="center"/>
    </xf>
    <xf numFmtId="0" fontId="2" fillId="10" borderId="6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left" wrapText="1"/>
    </xf>
    <xf numFmtId="0" fontId="4" fillId="28" borderId="11" xfId="0" applyFont="1" applyFill="1" applyBorder="1" applyAlignment="1">
      <alignment horizontal="left" wrapText="1"/>
    </xf>
    <xf numFmtId="0" fontId="4" fillId="28" borderId="6" xfId="0" applyFont="1" applyFill="1" applyBorder="1" applyAlignment="1">
      <alignment horizontal="center"/>
    </xf>
    <xf numFmtId="0" fontId="4" fillId="28" borderId="1" xfId="0" applyFont="1" applyFill="1" applyBorder="1" applyAlignment="1">
      <alignment horizontal="center"/>
    </xf>
    <xf numFmtId="0" fontId="4" fillId="28" borderId="67" xfId="0" applyFont="1" applyFill="1" applyBorder="1" applyAlignment="1">
      <alignment horizontal="center"/>
    </xf>
    <xf numFmtId="0" fontId="4" fillId="28" borderId="9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2" fillId="10" borderId="39" xfId="0" applyFont="1" applyFill="1" applyBorder="1" applyAlignment="1">
      <alignment horizontal="center"/>
    </xf>
    <xf numFmtId="0" fontId="2" fillId="10" borderId="37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10" borderId="48" xfId="0" applyFont="1" applyFill="1" applyBorder="1" applyAlignment="1">
      <alignment horizontal="left" wrapText="1"/>
    </xf>
    <xf numFmtId="0" fontId="2" fillId="10" borderId="49" xfId="0" applyFont="1" applyFill="1" applyBorder="1" applyAlignment="1">
      <alignment horizontal="left" wrapText="1"/>
    </xf>
    <xf numFmtId="1" fontId="2" fillId="10" borderId="15" xfId="0" applyNumberFormat="1" applyFont="1" applyFill="1" applyBorder="1" applyAlignment="1">
      <alignment horizontal="center"/>
    </xf>
    <xf numFmtId="1" fontId="2" fillId="10" borderId="23" xfId="0" applyNumberFormat="1" applyFont="1" applyFill="1" applyBorder="1" applyAlignment="1">
      <alignment horizontal="center"/>
    </xf>
    <xf numFmtId="1" fontId="2" fillId="10" borderId="14" xfId="0" applyNumberFormat="1" applyFont="1" applyFill="1" applyBorder="1" applyAlignment="1">
      <alignment horizontal="center"/>
    </xf>
    <xf numFmtId="1" fontId="2" fillId="10" borderId="37" xfId="0" applyNumberFormat="1" applyFont="1" applyFill="1" applyBorder="1" applyAlignment="1">
      <alignment horizontal="center"/>
    </xf>
    <xf numFmtId="1" fontId="2" fillId="10" borderId="29" xfId="0" applyNumberFormat="1" applyFont="1" applyFill="1" applyBorder="1" applyAlignment="1">
      <alignment horizontal="center"/>
    </xf>
    <xf numFmtId="1" fontId="2" fillId="10" borderId="22" xfId="0" applyNumberFormat="1" applyFont="1" applyFill="1" applyBorder="1" applyAlignment="1">
      <alignment horizontal="center"/>
    </xf>
    <xf numFmtId="1" fontId="2" fillId="10" borderId="73" xfId="0" applyNumberFormat="1" applyFont="1" applyFill="1" applyBorder="1" applyAlignment="1">
      <alignment horizontal="center"/>
    </xf>
    <xf numFmtId="1" fontId="2" fillId="10" borderId="39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0" borderId="27" xfId="0" applyFont="1" applyFill="1" applyBorder="1" applyAlignment="1">
      <alignment horizontal="left" wrapText="1"/>
    </xf>
    <xf numFmtId="0" fontId="2" fillId="10" borderId="28" xfId="0" applyFont="1" applyFill="1" applyBorder="1" applyAlignment="1">
      <alignment horizontal="left" wrapText="1"/>
    </xf>
    <xf numFmtId="1" fontId="2" fillId="10" borderId="13" xfId="0" applyNumberFormat="1" applyFont="1" applyFill="1" applyBorder="1" applyAlignment="1">
      <alignment horizontal="center"/>
    </xf>
    <xf numFmtId="1" fontId="2" fillId="10" borderId="2" xfId="0" applyNumberFormat="1" applyFont="1" applyFill="1" applyBorder="1" applyAlignment="1">
      <alignment horizontal="center"/>
    </xf>
    <xf numFmtId="1" fontId="2" fillId="10" borderId="25" xfId="0" applyNumberFormat="1" applyFont="1" applyFill="1" applyBorder="1" applyAlignment="1">
      <alignment horizontal="center"/>
    </xf>
    <xf numFmtId="1" fontId="2" fillId="10" borderId="27" xfId="0" applyNumberFormat="1" applyFont="1" applyFill="1" applyBorder="1" applyAlignment="1">
      <alignment horizontal="center"/>
    </xf>
    <xf numFmtId="1" fontId="2" fillId="10" borderId="28" xfId="0" applyNumberFormat="1" applyFont="1" applyFill="1" applyBorder="1" applyAlignment="1">
      <alignment horizontal="center"/>
    </xf>
    <xf numFmtId="1" fontId="2" fillId="10" borderId="12" xfId="0" applyNumberFormat="1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10" borderId="28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0" borderId="76" xfId="0" applyFont="1" applyFill="1" applyBorder="1" applyAlignment="1">
      <alignment horizontal="left" wrapText="1"/>
    </xf>
    <xf numFmtId="0" fontId="2" fillId="10" borderId="55" xfId="0" applyFont="1" applyFill="1" applyBorder="1" applyAlignment="1">
      <alignment horizontal="left" wrapText="1"/>
    </xf>
    <xf numFmtId="1" fontId="2" fillId="10" borderId="19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1" fontId="2" fillId="10" borderId="33" xfId="0" applyNumberFormat="1" applyFont="1" applyFill="1" applyBorder="1" applyAlignment="1">
      <alignment horizontal="center"/>
    </xf>
    <xf numFmtId="1" fontId="2" fillId="10" borderId="38" xfId="0" applyNumberFormat="1" applyFont="1" applyFill="1" applyBorder="1" applyAlignment="1">
      <alignment horizontal="center"/>
    </xf>
    <xf numFmtId="1" fontId="2" fillId="10" borderId="34" xfId="0" applyNumberFormat="1" applyFont="1" applyFill="1" applyBorder="1" applyAlignment="1">
      <alignment horizontal="center"/>
    </xf>
    <xf numFmtId="1" fontId="2" fillId="10" borderId="20" xfId="0" applyNumberFormat="1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1" fontId="4" fillId="28" borderId="10" xfId="0" applyNumberFormat="1" applyFont="1" applyFill="1" applyBorder="1" applyAlignment="1">
      <alignment horizontal="center"/>
    </xf>
    <xf numFmtId="1" fontId="4" fillId="28" borderId="11" xfId="0" applyNumberFormat="1" applyFont="1" applyFill="1" applyBorder="1" applyAlignment="1">
      <alignment horizontal="center"/>
    </xf>
    <xf numFmtId="1" fontId="4" fillId="28" borderId="70" xfId="0" applyNumberFormat="1" applyFont="1" applyFill="1" applyBorder="1" applyAlignment="1">
      <alignment horizontal="center"/>
    </xf>
    <xf numFmtId="0" fontId="35" fillId="10" borderId="37" xfId="0" applyFont="1" applyFill="1" applyBorder="1" applyAlignment="1">
      <alignment horizontal="center"/>
    </xf>
    <xf numFmtId="0" fontId="35" fillId="10" borderId="29" xfId="0" applyFont="1" applyFill="1" applyBorder="1" applyAlignment="1">
      <alignment horizontal="center"/>
    </xf>
    <xf numFmtId="0" fontId="35" fillId="10" borderId="22" xfId="0" applyFont="1" applyFill="1" applyBorder="1" applyAlignment="1">
      <alignment horizontal="center"/>
    </xf>
    <xf numFmtId="0" fontId="2" fillId="10" borderId="7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1" fontId="2" fillId="10" borderId="3" xfId="0" applyNumberFormat="1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8" fillId="10" borderId="27" xfId="0" applyFont="1" applyFill="1" applyBorder="1" applyAlignment="1">
      <alignment horizontal="center"/>
    </xf>
    <xf numFmtId="0" fontId="18" fillId="10" borderId="28" xfId="0" applyFont="1" applyFill="1" applyBorder="1" applyAlignment="1">
      <alignment horizontal="center"/>
    </xf>
    <xf numFmtId="0" fontId="18" fillId="10" borderId="12" xfId="0" applyFont="1" applyFill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28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18" fillId="0" borderId="25" xfId="0" applyFont="1" applyFill="1" applyBorder="1" applyAlignment="1">
      <alignment horizontal="right" wrapText="1"/>
    </xf>
    <xf numFmtId="0" fontId="18" fillId="0" borderId="28" xfId="0" applyFont="1" applyFill="1" applyBorder="1" applyAlignment="1">
      <alignment horizontal="right" wrapText="1"/>
    </xf>
    <xf numFmtId="0" fontId="35" fillId="0" borderId="13" xfId="0" applyFont="1" applyFill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10" borderId="13" xfId="0" applyFont="1" applyFill="1" applyBorder="1" applyAlignment="1">
      <alignment horizontal="center"/>
    </xf>
    <xf numFmtId="0" fontId="35" fillId="10" borderId="2" xfId="0" applyFont="1" applyFill="1" applyBorder="1" applyAlignment="1">
      <alignment horizontal="center"/>
    </xf>
    <xf numFmtId="0" fontId="35" fillId="10" borderId="3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 wrapText="1"/>
    </xf>
    <xf numFmtId="0" fontId="2" fillId="0" borderId="28" xfId="0" applyFont="1" applyFill="1" applyBorder="1" applyAlignment="1">
      <alignment horizontal="right" wrapText="1"/>
    </xf>
    <xf numFmtId="0" fontId="35" fillId="0" borderId="27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10" borderId="27" xfId="0" applyFont="1" applyFill="1" applyBorder="1" applyAlignment="1">
      <alignment horizontal="center"/>
    </xf>
    <xf numFmtId="0" fontId="35" fillId="10" borderId="28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4" fillId="10" borderId="40" xfId="0" applyFont="1" applyFill="1" applyBorder="1" applyAlignment="1">
      <alignment horizontal="center" vertical="distributed" wrapText="1"/>
    </xf>
    <xf numFmtId="0" fontId="4" fillId="10" borderId="58" xfId="0" applyFont="1" applyFill="1" applyBorder="1" applyAlignment="1">
      <alignment horizontal="center" vertical="distributed" wrapText="1"/>
    </xf>
    <xf numFmtId="0" fontId="4" fillId="10" borderId="43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 vertical="distributed"/>
    </xf>
    <xf numFmtId="0" fontId="2" fillId="28" borderId="11" xfId="0" applyFont="1" applyFill="1" applyBorder="1" applyAlignment="1">
      <alignment horizontal="center" vertical="distributed"/>
    </xf>
    <xf numFmtId="0" fontId="2" fillId="28" borderId="70" xfId="0" applyFont="1" applyFill="1" applyBorder="1" applyAlignment="1">
      <alignment horizontal="center" vertical="distributed"/>
    </xf>
    <xf numFmtId="1" fontId="2" fillId="10" borderId="68" xfId="0" applyNumberFormat="1" applyFont="1" applyFill="1" applyBorder="1" applyAlignment="1">
      <alignment horizontal="center"/>
    </xf>
    <xf numFmtId="1" fontId="4" fillId="2" borderId="10" xfId="0" applyNumberFormat="1" applyFont="1" applyFill="1" applyBorder="1" applyAlignment="1">
      <alignment horizontal="center" vertical="distributed"/>
    </xf>
    <xf numFmtId="1" fontId="4" fillId="2" borderId="11" xfId="0" applyNumberFormat="1" applyFont="1" applyFill="1" applyBorder="1" applyAlignment="1">
      <alignment horizontal="center" vertical="distributed"/>
    </xf>
    <xf numFmtId="0" fontId="2" fillId="2" borderId="8" xfId="0" applyFont="1" applyFill="1" applyBorder="1" applyAlignment="1">
      <alignment horizontal="center" vertical="distributed"/>
    </xf>
    <xf numFmtId="0" fontId="2" fillId="2" borderId="11" xfId="0" applyFont="1" applyFill="1" applyBorder="1" applyAlignment="1">
      <alignment horizontal="center" vertical="distributed"/>
    </xf>
    <xf numFmtId="0" fontId="2" fillId="2" borderId="9" xfId="0" applyFont="1" applyFill="1" applyBorder="1" applyAlignment="1">
      <alignment horizontal="center" vertical="distributed"/>
    </xf>
    <xf numFmtId="0" fontId="2" fillId="2" borderId="1" xfId="0" applyFont="1" applyFill="1" applyBorder="1" applyAlignment="1">
      <alignment horizontal="center" vertical="distributed"/>
    </xf>
    <xf numFmtId="0" fontId="4" fillId="28" borderId="10" xfId="0" applyFont="1" applyFill="1" applyBorder="1" applyAlignment="1">
      <alignment horizontal="left" vertical="distributed" wrapText="1"/>
    </xf>
    <xf numFmtId="0" fontId="4" fillId="28" borderId="11" xfId="0" applyFont="1" applyFill="1" applyBorder="1" applyAlignment="1">
      <alignment horizontal="left" vertical="distributed" wrapText="1"/>
    </xf>
    <xf numFmtId="0" fontId="33" fillId="27" borderId="49" xfId="0" applyFont="1" applyFill="1" applyBorder="1" applyAlignment="1">
      <alignment horizontal="center"/>
    </xf>
    <xf numFmtId="0" fontId="2" fillId="27" borderId="29" xfId="0" applyFont="1" applyFill="1" applyBorder="1" applyAlignment="1">
      <alignment horizontal="center" vertical="distributed"/>
    </xf>
    <xf numFmtId="0" fontId="4" fillId="2" borderId="8" xfId="0" applyFont="1" applyFill="1" applyBorder="1" applyAlignment="1">
      <alignment horizontal="left" vertical="distributed" wrapText="1"/>
    </xf>
    <xf numFmtId="0" fontId="4" fillId="2" borderId="11" xfId="0" applyFont="1" applyFill="1" applyBorder="1" applyAlignment="1">
      <alignment horizontal="left" vertical="distributed" wrapText="1"/>
    </xf>
    <xf numFmtId="1" fontId="4" fillId="2" borderId="70" xfId="0" applyNumberFormat="1" applyFont="1" applyFill="1" applyBorder="1" applyAlignment="1">
      <alignment horizontal="center" vertical="distributed"/>
    </xf>
    <xf numFmtId="0" fontId="12" fillId="3" borderId="17" xfId="0" applyFont="1" applyFill="1" applyBorder="1" applyAlignment="1">
      <alignment horizontal="center" vertical="center" wrapText="1"/>
    </xf>
    <xf numFmtId="0" fontId="12" fillId="3" borderId="36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distributed" vertical="distributed"/>
    </xf>
    <xf numFmtId="0" fontId="12" fillId="3" borderId="10" xfId="0" applyFont="1" applyFill="1" applyBorder="1" applyAlignment="1">
      <alignment horizontal="distributed" vertical="distributed"/>
    </xf>
    <xf numFmtId="0" fontId="12" fillId="3" borderId="11" xfId="0" applyFont="1" applyFill="1" applyBorder="1" applyAlignment="1">
      <alignment horizontal="distributed" vertical="distributed"/>
    </xf>
    <xf numFmtId="0" fontId="12" fillId="3" borderId="70" xfId="0" applyFont="1" applyFill="1" applyBorder="1" applyAlignment="1">
      <alignment horizontal="distributed" vertical="distributed"/>
    </xf>
    <xf numFmtId="0" fontId="12" fillId="3" borderId="10" xfId="0" applyFont="1" applyFill="1" applyBorder="1" applyAlignment="1">
      <alignment horizontal="center" vertical="distributed"/>
    </xf>
    <xf numFmtId="0" fontId="12" fillId="3" borderId="11" xfId="0" applyFont="1" applyFill="1" applyBorder="1" applyAlignment="1">
      <alignment horizontal="center" vertical="distributed"/>
    </xf>
    <xf numFmtId="0" fontId="11" fillId="3" borderId="17" xfId="0" applyFont="1" applyFill="1" applyBorder="1" applyAlignment="1">
      <alignment horizontal="center" vertical="distributed" textRotation="90"/>
    </xf>
    <xf numFmtId="0" fontId="11" fillId="3" borderId="36" xfId="0" applyFont="1" applyFill="1" applyBorder="1" applyAlignment="1">
      <alignment horizontal="center" vertical="distributed" textRotation="90"/>
    </xf>
    <xf numFmtId="0" fontId="11" fillId="3" borderId="18" xfId="0" applyFont="1" applyFill="1" applyBorder="1" applyAlignment="1">
      <alignment horizontal="center" vertical="distributed" textRotation="90"/>
    </xf>
    <xf numFmtId="0" fontId="11" fillId="3" borderId="44" xfId="0" applyFont="1" applyFill="1" applyBorder="1" applyAlignment="1">
      <alignment horizontal="center" vertical="distributed" textRotation="90"/>
    </xf>
    <xf numFmtId="0" fontId="11" fillId="3" borderId="0" xfId="0" applyFont="1" applyFill="1" applyBorder="1" applyAlignment="1">
      <alignment horizontal="center" vertical="distributed" textRotation="90"/>
    </xf>
    <xf numFmtId="0" fontId="11" fillId="3" borderId="41" xfId="0" applyFont="1" applyFill="1" applyBorder="1" applyAlignment="1">
      <alignment horizontal="center" vertical="distributed" textRotation="90"/>
    </xf>
    <xf numFmtId="0" fontId="11" fillId="3" borderId="45" xfId="0" applyFont="1" applyFill="1" applyBorder="1" applyAlignment="1">
      <alignment horizontal="center" vertical="distributed" textRotation="90"/>
    </xf>
    <xf numFmtId="0" fontId="11" fillId="3" borderId="69" xfId="0" applyFont="1" applyFill="1" applyBorder="1" applyAlignment="1">
      <alignment horizontal="center" vertical="distributed" textRotation="90"/>
    </xf>
    <xf numFmtId="0" fontId="11" fillId="3" borderId="46" xfId="0" applyFont="1" applyFill="1" applyBorder="1" applyAlignment="1">
      <alignment horizontal="center" vertical="distributed" textRotation="90"/>
    </xf>
    <xf numFmtId="0" fontId="12" fillId="3" borderId="10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textRotation="90"/>
    </xf>
    <xf numFmtId="0" fontId="12" fillId="3" borderId="36" xfId="0" applyFont="1" applyFill="1" applyBorder="1" applyAlignment="1">
      <alignment horizontal="center" textRotation="90"/>
    </xf>
    <xf numFmtId="0" fontId="12" fillId="3" borderId="18" xfId="0" applyFont="1" applyFill="1" applyBorder="1" applyAlignment="1">
      <alignment horizontal="center" textRotation="90"/>
    </xf>
    <xf numFmtId="0" fontId="12" fillId="3" borderId="45" xfId="0" applyFont="1" applyFill="1" applyBorder="1" applyAlignment="1">
      <alignment horizontal="center" textRotation="90"/>
    </xf>
    <xf numFmtId="0" fontId="12" fillId="3" borderId="69" xfId="0" applyFont="1" applyFill="1" applyBorder="1" applyAlignment="1">
      <alignment horizontal="center" textRotation="90"/>
    </xf>
    <xf numFmtId="0" fontId="12" fillId="3" borderId="46" xfId="0" applyFont="1" applyFill="1" applyBorder="1" applyAlignment="1">
      <alignment horizontal="center" textRotation="90"/>
    </xf>
    <xf numFmtId="0" fontId="12" fillId="3" borderId="17" xfId="0" applyFont="1" applyFill="1" applyBorder="1" applyAlignment="1">
      <alignment horizontal="left" textRotation="90" wrapText="1"/>
    </xf>
    <xf numFmtId="0" fontId="12" fillId="3" borderId="36" xfId="0" applyFont="1" applyFill="1" applyBorder="1" applyAlignment="1">
      <alignment horizontal="left" textRotation="90" wrapText="1"/>
    </xf>
    <xf numFmtId="0" fontId="12" fillId="3" borderId="18" xfId="0" applyFont="1" applyFill="1" applyBorder="1" applyAlignment="1">
      <alignment horizontal="left" textRotation="90" wrapText="1"/>
    </xf>
    <xf numFmtId="0" fontId="12" fillId="3" borderId="45" xfId="0" applyFont="1" applyFill="1" applyBorder="1" applyAlignment="1">
      <alignment horizontal="left" textRotation="90" wrapText="1"/>
    </xf>
    <xf numFmtId="0" fontId="12" fillId="3" borderId="69" xfId="0" applyFont="1" applyFill="1" applyBorder="1" applyAlignment="1">
      <alignment horizontal="left" textRotation="90" wrapText="1"/>
    </xf>
    <xf numFmtId="0" fontId="12" fillId="3" borderId="46" xfId="0" applyFont="1" applyFill="1" applyBorder="1" applyAlignment="1">
      <alignment horizontal="left" textRotation="90" wrapText="1"/>
    </xf>
    <xf numFmtId="0" fontId="12" fillId="3" borderId="17" xfId="0" applyFont="1" applyFill="1" applyBorder="1" applyAlignment="1">
      <alignment horizontal="left" vertical="distributed" textRotation="90"/>
    </xf>
    <xf numFmtId="0" fontId="12" fillId="3" borderId="36" xfId="0" applyFont="1" applyFill="1" applyBorder="1" applyAlignment="1">
      <alignment horizontal="left" vertical="distributed" textRotation="90"/>
    </xf>
    <xf numFmtId="0" fontId="12" fillId="3" borderId="18" xfId="0" applyFont="1" applyFill="1" applyBorder="1" applyAlignment="1">
      <alignment horizontal="left" vertical="distributed" textRotation="90"/>
    </xf>
    <xf numFmtId="0" fontId="12" fillId="3" borderId="45" xfId="0" applyFont="1" applyFill="1" applyBorder="1" applyAlignment="1">
      <alignment horizontal="left" vertical="distributed" textRotation="90"/>
    </xf>
    <xf numFmtId="0" fontId="12" fillId="3" borderId="69" xfId="0" applyFont="1" applyFill="1" applyBorder="1" applyAlignment="1">
      <alignment horizontal="left" vertical="distributed" textRotation="90"/>
    </xf>
    <xf numFmtId="0" fontId="12" fillId="3" borderId="46" xfId="0" applyFont="1" applyFill="1" applyBorder="1" applyAlignment="1">
      <alignment horizontal="left" vertical="distributed" textRotation="90"/>
    </xf>
    <xf numFmtId="0" fontId="12" fillId="3" borderId="57" xfId="0" applyFont="1" applyFill="1" applyBorder="1" applyAlignment="1">
      <alignment horizontal="center" textRotation="90"/>
    </xf>
    <xf numFmtId="0" fontId="12" fillId="3" borderId="58" xfId="0" applyFont="1" applyFill="1" applyBorder="1" applyAlignment="1">
      <alignment horizontal="center" textRotation="90"/>
    </xf>
    <xf numFmtId="0" fontId="12" fillId="3" borderId="47" xfId="0" applyFont="1" applyFill="1" applyBorder="1" applyAlignment="1">
      <alignment horizontal="center" textRotation="90"/>
    </xf>
    <xf numFmtId="0" fontId="2" fillId="3" borderId="57" xfId="0" applyFont="1" applyFill="1" applyBorder="1" applyAlignment="1">
      <alignment horizontal="center" vertical="distributed"/>
    </xf>
    <xf numFmtId="0" fontId="2" fillId="3" borderId="58" xfId="0" applyFont="1" applyFill="1" applyBorder="1" applyAlignment="1">
      <alignment horizontal="center" vertical="distributed"/>
    </xf>
    <xf numFmtId="0" fontId="2" fillId="3" borderId="47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36" xfId="0" applyFont="1" applyFill="1" applyBorder="1" applyAlignment="1">
      <alignment horizontal="center" vertical="distributed"/>
    </xf>
    <xf numFmtId="0" fontId="2" fillId="3" borderId="18" xfId="0" applyFont="1" applyFill="1" applyBorder="1" applyAlignment="1">
      <alignment horizontal="center" vertical="distributed"/>
    </xf>
    <xf numFmtId="0" fontId="2" fillId="3" borderId="44" xfId="0" applyFont="1" applyFill="1" applyBorder="1" applyAlignment="1">
      <alignment horizontal="center" vertical="distributed"/>
    </xf>
    <xf numFmtId="0" fontId="2" fillId="3" borderId="0" xfId="0" applyFont="1" applyFill="1" applyBorder="1" applyAlignment="1">
      <alignment horizontal="center" vertical="distributed"/>
    </xf>
    <xf numFmtId="0" fontId="2" fillId="3" borderId="41" xfId="0" applyFont="1" applyFill="1" applyBorder="1" applyAlignment="1">
      <alignment horizontal="center" vertical="distributed"/>
    </xf>
    <xf numFmtId="0" fontId="2" fillId="3" borderId="38" xfId="0" applyFont="1" applyFill="1" applyBorder="1" applyAlignment="1">
      <alignment horizontal="center" vertical="distributed"/>
    </xf>
    <xf numFmtId="0" fontId="2" fillId="3" borderId="34" xfId="0" applyFont="1" applyFill="1" applyBorder="1" applyAlignment="1">
      <alignment horizontal="center" vertical="distributed"/>
    </xf>
    <xf numFmtId="0" fontId="2" fillId="3" borderId="20" xfId="0" applyFont="1" applyFill="1" applyBorder="1" applyAlignment="1">
      <alignment horizontal="center" vertical="distributed"/>
    </xf>
    <xf numFmtId="0" fontId="12" fillId="3" borderId="70" xfId="0" applyFont="1" applyFill="1" applyBorder="1" applyAlignment="1">
      <alignment horizontal="center" vertical="distributed"/>
    </xf>
    <xf numFmtId="0" fontId="12" fillId="3" borderId="17" xfId="0" applyFont="1" applyFill="1" applyBorder="1" applyAlignment="1">
      <alignment horizontal="center" textRotation="90" wrapText="1"/>
    </xf>
    <xf numFmtId="0" fontId="12" fillId="3" borderId="36" xfId="0" applyFont="1" applyFill="1" applyBorder="1" applyAlignment="1">
      <alignment horizontal="center" textRotation="90" wrapText="1"/>
    </xf>
    <xf numFmtId="0" fontId="12" fillId="3" borderId="18" xfId="0" applyFont="1" applyFill="1" applyBorder="1" applyAlignment="1">
      <alignment horizontal="center" textRotation="90" wrapText="1"/>
    </xf>
    <xf numFmtId="0" fontId="12" fillId="3" borderId="44" xfId="0" applyFont="1" applyFill="1" applyBorder="1" applyAlignment="1">
      <alignment horizontal="center" textRotation="90" wrapText="1"/>
    </xf>
    <xf numFmtId="0" fontId="12" fillId="3" borderId="0" xfId="0" applyFont="1" applyFill="1" applyBorder="1" applyAlignment="1">
      <alignment horizontal="center" textRotation="90" wrapText="1"/>
    </xf>
    <xf numFmtId="0" fontId="12" fillId="3" borderId="41" xfId="0" applyFont="1" applyFill="1" applyBorder="1" applyAlignment="1">
      <alignment horizontal="center" textRotation="90" wrapText="1"/>
    </xf>
    <xf numFmtId="0" fontId="12" fillId="3" borderId="45" xfId="0" applyFont="1" applyFill="1" applyBorder="1" applyAlignment="1">
      <alignment horizontal="center" textRotation="90" wrapText="1"/>
    </xf>
    <xf numFmtId="0" fontId="12" fillId="3" borderId="69" xfId="0" applyFont="1" applyFill="1" applyBorder="1" applyAlignment="1">
      <alignment horizontal="center" textRotation="90" wrapText="1"/>
    </xf>
    <xf numFmtId="0" fontId="12" fillId="3" borderId="46" xfId="0" applyFont="1" applyFill="1" applyBorder="1" applyAlignment="1">
      <alignment horizontal="center" textRotation="90" wrapText="1"/>
    </xf>
    <xf numFmtId="0" fontId="12" fillId="3" borderId="38" xfId="0" applyFont="1" applyFill="1" applyBorder="1" applyAlignment="1">
      <alignment horizontal="center" textRotation="90" wrapText="1"/>
    </xf>
    <xf numFmtId="0" fontId="12" fillId="3" borderId="34" xfId="0" applyFont="1" applyFill="1" applyBorder="1" applyAlignment="1">
      <alignment horizontal="center" textRotation="90" wrapText="1"/>
    </xf>
    <xf numFmtId="0" fontId="12" fillId="3" borderId="20" xfId="0" applyFont="1" applyFill="1" applyBorder="1" applyAlignment="1">
      <alignment horizontal="center" textRotation="90" wrapText="1"/>
    </xf>
    <xf numFmtId="0" fontId="12" fillId="3" borderId="60" xfId="0" applyFont="1" applyFill="1" applyBorder="1" applyAlignment="1">
      <alignment horizontal="center" vertical="distributed"/>
    </xf>
    <xf numFmtId="0" fontId="12" fillId="3" borderId="17" xfId="0" applyFont="1" applyFill="1" applyBorder="1" applyAlignment="1">
      <alignment horizontal="center" vertical="distributed"/>
    </xf>
    <xf numFmtId="0" fontId="12" fillId="3" borderId="36" xfId="0" applyFont="1" applyFill="1" applyBorder="1" applyAlignment="1">
      <alignment horizontal="center" vertical="distributed"/>
    </xf>
    <xf numFmtId="0" fontId="12" fillId="3" borderId="18" xfId="0" applyFont="1" applyFill="1" applyBorder="1" applyAlignment="1">
      <alignment horizontal="center" vertical="distributed"/>
    </xf>
    <xf numFmtId="0" fontId="12" fillId="3" borderId="44" xfId="0" applyFont="1" applyFill="1" applyBorder="1" applyAlignment="1">
      <alignment horizontal="center" vertical="distributed"/>
    </xf>
    <xf numFmtId="0" fontId="12" fillId="3" borderId="0" xfId="0" applyFont="1" applyFill="1" applyBorder="1" applyAlignment="1">
      <alignment horizontal="center" vertical="distributed"/>
    </xf>
    <xf numFmtId="0" fontId="12" fillId="3" borderId="41" xfId="0" applyFont="1" applyFill="1" applyBorder="1" applyAlignment="1">
      <alignment horizontal="center" vertical="distributed"/>
    </xf>
    <xf numFmtId="0" fontId="12" fillId="3" borderId="45" xfId="0" applyFont="1" applyFill="1" applyBorder="1" applyAlignment="1">
      <alignment horizontal="center" vertical="distributed"/>
    </xf>
    <xf numFmtId="0" fontId="12" fillId="3" borderId="69" xfId="0" applyFont="1" applyFill="1" applyBorder="1" applyAlignment="1">
      <alignment horizontal="center" vertical="distributed"/>
    </xf>
    <xf numFmtId="0" fontId="12" fillId="3" borderId="46" xfId="0" applyFont="1" applyFill="1" applyBorder="1" applyAlignment="1">
      <alignment horizontal="center" vertical="distributed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6" borderId="63" xfId="0" applyFont="1" applyFill="1" applyBorder="1" applyAlignment="1">
      <alignment horizontal="center" vertical="center"/>
    </xf>
    <xf numFmtId="0" fontId="2" fillId="6" borderId="64" xfId="0" applyFont="1" applyFill="1" applyBorder="1" applyAlignment="1">
      <alignment horizontal="center" vertical="center"/>
    </xf>
    <xf numFmtId="0" fontId="2" fillId="6" borderId="68" xfId="0" applyFont="1" applyFill="1" applyBorder="1" applyAlignment="1">
      <alignment horizontal="center" vertical="center"/>
    </xf>
    <xf numFmtId="0" fontId="9" fillId="8" borderId="63" xfId="0" applyFont="1" applyFill="1" applyBorder="1" applyAlignment="1">
      <alignment horizontal="center" vertical="center"/>
    </xf>
    <xf numFmtId="0" fontId="9" fillId="8" borderId="64" xfId="0" applyFont="1" applyFill="1" applyBorder="1" applyAlignment="1">
      <alignment horizontal="center" vertical="center"/>
    </xf>
    <xf numFmtId="0" fontId="9" fillId="8" borderId="68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7" borderId="70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 vertical="center"/>
    </xf>
    <xf numFmtId="0" fontId="2" fillId="11" borderId="39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1" fontId="2" fillId="8" borderId="13" xfId="0" applyNumberFormat="1" applyFont="1" applyFill="1" applyBorder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/>
    </xf>
    <xf numFmtId="1" fontId="2" fillId="8" borderId="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1" fontId="2" fillId="10" borderId="13" xfId="0" applyNumberFormat="1" applyFont="1" applyFill="1" applyBorder="1" applyAlignment="1">
      <alignment horizontal="center" vertical="center"/>
    </xf>
    <xf numFmtId="0" fontId="2" fillId="10" borderId="2" xfId="0" applyFont="1" applyFill="1" applyBorder="1"/>
    <xf numFmtId="0" fontId="2" fillId="10" borderId="3" xfId="0" applyFont="1" applyFill="1" applyBorder="1"/>
    <xf numFmtId="0" fontId="5" fillId="6" borderId="1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3" fillId="5" borderId="6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" fontId="2" fillId="8" borderId="19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1" fontId="2" fillId="8" borderId="68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4" fillId="5" borderId="1" xfId="0" applyFont="1" applyFill="1" applyBorder="1"/>
    <xf numFmtId="0" fontId="14" fillId="5" borderId="67" xfId="0" applyFont="1" applyFill="1" applyBorder="1"/>
    <xf numFmtId="1" fontId="3" fillId="5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/>
    <xf numFmtId="0" fontId="2" fillId="0" borderId="68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68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/>
    </xf>
    <xf numFmtId="0" fontId="5" fillId="0" borderId="71" xfId="0" applyFont="1" applyBorder="1" applyAlignment="1">
      <alignment horizontal="left" wrapText="1"/>
    </xf>
    <xf numFmtId="0" fontId="5" fillId="0" borderId="49" xfId="0" applyFont="1" applyBorder="1" applyAlignment="1">
      <alignment horizontal="left" wrapText="1"/>
    </xf>
    <xf numFmtId="0" fontId="5" fillId="0" borderId="72" xfId="0" applyFont="1" applyBorder="1" applyAlignment="1">
      <alignment horizontal="left" wrapText="1"/>
    </xf>
    <xf numFmtId="0" fontId="17" fillId="0" borderId="71" xfId="0" applyFont="1" applyBorder="1" applyAlignment="1">
      <alignment horizontal="left"/>
    </xf>
    <xf numFmtId="0" fontId="17" fillId="0" borderId="49" xfId="0" applyFont="1" applyBorder="1" applyAlignment="1">
      <alignment horizontal="left"/>
    </xf>
    <xf numFmtId="0" fontId="17" fillId="0" borderId="50" xfId="0" applyFont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2" fillId="11" borderId="13" xfId="0" applyFont="1" applyFill="1" applyBorder="1" applyAlignment="1">
      <alignment horizontal="center"/>
    </xf>
    <xf numFmtId="1" fontId="2" fillId="11" borderId="13" xfId="0" applyNumberFormat="1" applyFont="1" applyFill="1" applyBorder="1" applyAlignment="1">
      <alignment horizontal="center" vertical="center"/>
    </xf>
    <xf numFmtId="1" fontId="2" fillId="11" borderId="2" xfId="0" applyNumberFormat="1" applyFont="1" applyFill="1" applyBorder="1" applyAlignment="1">
      <alignment horizontal="center" vertical="center"/>
    </xf>
    <xf numFmtId="1" fontId="2" fillId="11" borderId="3" xfId="0" applyNumberFormat="1" applyFont="1" applyFill="1" applyBorder="1" applyAlignment="1">
      <alignment horizontal="center" vertical="center"/>
    </xf>
    <xf numFmtId="1" fontId="2" fillId="11" borderId="13" xfId="0" applyNumberFormat="1" applyFont="1" applyFill="1" applyBorder="1" applyAlignment="1">
      <alignment horizontal="center"/>
    </xf>
    <xf numFmtId="1" fontId="2" fillId="11" borderId="2" xfId="0" applyNumberFormat="1" applyFont="1" applyFill="1" applyBorder="1" applyAlignment="1">
      <alignment horizontal="center"/>
    </xf>
    <xf numFmtId="1" fontId="2" fillId="11" borderId="3" xfId="0" applyNumberFormat="1" applyFont="1" applyFill="1" applyBorder="1" applyAlignment="1">
      <alignment horizontal="center"/>
    </xf>
    <xf numFmtId="0" fontId="6" fillId="0" borderId="73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10" borderId="19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/>
    </xf>
    <xf numFmtId="0" fontId="17" fillId="14" borderId="5" xfId="0" applyFont="1" applyFill="1" applyBorder="1" applyAlignment="1">
      <alignment horizontal="center"/>
    </xf>
    <xf numFmtId="0" fontId="17" fillId="14" borderId="42" xfId="0" applyFont="1" applyFill="1" applyBorder="1" applyAlignment="1">
      <alignment horizontal="center"/>
    </xf>
    <xf numFmtId="0" fontId="17" fillId="14" borderId="72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 vertical="distributed"/>
    </xf>
    <xf numFmtId="0" fontId="5" fillId="14" borderId="49" xfId="0" applyFont="1" applyFill="1" applyBorder="1" applyAlignment="1">
      <alignment horizontal="center" vertical="distributed"/>
    </xf>
    <xf numFmtId="0" fontId="5" fillId="14" borderId="50" xfId="0" applyFont="1" applyFill="1" applyBorder="1" applyAlignment="1">
      <alignment horizontal="center" vertical="distributed"/>
    </xf>
    <xf numFmtId="0" fontId="5" fillId="11" borderId="24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" fontId="3" fillId="2" borderId="36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3" fillId="2" borderId="41" xfId="0" applyNumberFormat="1" applyFont="1" applyFill="1" applyBorder="1" applyAlignment="1">
      <alignment horizontal="center" vertical="center"/>
    </xf>
    <xf numFmtId="1" fontId="3" fillId="4" borderId="36" xfId="0" applyNumberFormat="1" applyFont="1" applyFill="1" applyBorder="1" applyAlignment="1">
      <alignment horizontal="center" vertical="center"/>
    </xf>
    <xf numFmtId="1" fontId="3" fillId="4" borderId="52" xfId="0" applyNumberFormat="1" applyFont="1" applyFill="1" applyBorder="1" applyAlignment="1">
      <alignment horizontal="center" vertical="center"/>
    </xf>
    <xf numFmtId="1" fontId="3" fillId="4" borderId="69" xfId="0" applyNumberFormat="1" applyFont="1" applyFill="1" applyBorder="1" applyAlignment="1">
      <alignment horizontal="center" vertical="center"/>
    </xf>
    <xf numFmtId="1" fontId="3" fillId="4" borderId="62" xfId="0" applyNumberFormat="1" applyFont="1" applyFill="1" applyBorder="1" applyAlignment="1">
      <alignment horizontal="center" vertical="center"/>
    </xf>
    <xf numFmtId="1" fontId="3" fillId="4" borderId="51" xfId="0" applyNumberFormat="1" applyFont="1" applyFill="1" applyBorder="1" applyAlignment="1">
      <alignment horizontal="center" vertical="center"/>
    </xf>
    <xf numFmtId="1" fontId="3" fillId="4" borderId="18" xfId="0" applyNumberFormat="1" applyFont="1" applyFill="1" applyBorder="1" applyAlignment="1">
      <alignment horizontal="center" vertical="center"/>
    </xf>
    <xf numFmtId="1" fontId="3" fillId="4" borderId="61" xfId="0" applyNumberFormat="1" applyFont="1" applyFill="1" applyBorder="1" applyAlignment="1">
      <alignment horizontal="center" vertical="center"/>
    </xf>
    <xf numFmtId="1" fontId="3" fillId="4" borderId="4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" fontId="3" fillId="4" borderId="45" xfId="0" applyNumberFormat="1" applyFont="1" applyFill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left"/>
    </xf>
    <xf numFmtId="0" fontId="17" fillId="0" borderId="28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5" fillId="11" borderId="13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0" fontId="5" fillId="11" borderId="26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left" vertical="center"/>
    </xf>
    <xf numFmtId="0" fontId="3" fillId="11" borderId="28" xfId="0" applyFont="1" applyFill="1" applyBorder="1" applyAlignment="1">
      <alignment horizontal="left" vertical="center"/>
    </xf>
    <xf numFmtId="0" fontId="3" fillId="11" borderId="12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/>
    </xf>
    <xf numFmtId="0" fontId="5" fillId="11" borderId="28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0" fontId="3" fillId="8" borderId="28" xfId="0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2" fillId="1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" fontId="3" fillId="4" borderId="63" xfId="0" applyNumberFormat="1" applyFont="1" applyFill="1" applyBorder="1" applyAlignment="1">
      <alignment horizontal="center" vertical="center"/>
    </xf>
    <xf numFmtId="1" fontId="3" fillId="4" borderId="66" xfId="0" applyNumberFormat="1" applyFont="1" applyFill="1" applyBorder="1" applyAlignment="1">
      <alignment horizontal="center" vertical="center"/>
    </xf>
    <xf numFmtId="1" fontId="2" fillId="10" borderId="2" xfId="0" applyNumberFormat="1" applyFont="1" applyFill="1" applyBorder="1" applyAlignment="1">
      <alignment horizontal="center" vertical="center"/>
    </xf>
    <xf numFmtId="1" fontId="2" fillId="1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10" borderId="68" xfId="0" applyFont="1" applyFill="1" applyBorder="1" applyAlignment="1">
      <alignment horizontal="center" vertical="center"/>
    </xf>
    <xf numFmtId="1" fontId="2" fillId="8" borderId="42" xfId="0" applyNumberFormat="1" applyFont="1" applyFill="1" applyBorder="1" applyAlignment="1">
      <alignment horizontal="center" vertical="center"/>
    </xf>
    <xf numFmtId="1" fontId="2" fillId="8" borderId="4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" fontId="3" fillId="12" borderId="54" xfId="0" applyNumberFormat="1" applyFont="1" applyFill="1" applyBorder="1" applyAlignment="1">
      <alignment horizontal="center" vertical="center"/>
    </xf>
    <xf numFmtId="1" fontId="3" fillId="12" borderId="30" xfId="0" applyNumberFormat="1" applyFont="1" applyFill="1" applyBorder="1" applyAlignment="1">
      <alignment horizontal="center" vertical="center"/>
    </xf>
    <xf numFmtId="1" fontId="3" fillId="12" borderId="64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/>
    </xf>
    <xf numFmtId="0" fontId="2" fillId="12" borderId="65" xfId="0" applyFont="1" applyFill="1" applyBorder="1" applyAlignment="1">
      <alignment horizontal="center" vertical="center"/>
    </xf>
    <xf numFmtId="0" fontId="2" fillId="12" borderId="75" xfId="0" applyFont="1" applyFill="1" applyBorder="1" applyAlignment="1">
      <alignment horizontal="center" vertical="center"/>
    </xf>
    <xf numFmtId="1" fontId="16" fillId="12" borderId="6" xfId="0" applyNumberFormat="1" applyFont="1" applyFill="1" applyBorder="1" applyAlignment="1">
      <alignment horizontal="center" vertical="center"/>
    </xf>
    <xf numFmtId="1" fontId="16" fillId="12" borderId="1" xfId="0" applyNumberFormat="1" applyFont="1" applyFill="1" applyBorder="1" applyAlignment="1">
      <alignment horizontal="center" vertical="center"/>
    </xf>
    <xf numFmtId="1" fontId="16" fillId="12" borderId="67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67" xfId="0" applyFont="1" applyFill="1" applyBorder="1" applyAlignment="1">
      <alignment horizontal="center" vertical="center"/>
    </xf>
    <xf numFmtId="0" fontId="16" fillId="12" borderId="6" xfId="0" applyFont="1" applyFill="1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/>
    </xf>
    <xf numFmtId="0" fontId="16" fillId="12" borderId="67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10" fillId="12" borderId="67" xfId="0" applyFont="1" applyFill="1" applyBorder="1" applyAlignment="1">
      <alignment horizontal="center" vertical="center"/>
    </xf>
    <xf numFmtId="0" fontId="2" fillId="12" borderId="6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5" borderId="74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1" fontId="2" fillId="3" borderId="42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distributed" wrapText="1"/>
    </xf>
    <xf numFmtId="0" fontId="2" fillId="10" borderId="4" xfId="0" applyFont="1" applyFill="1" applyBorder="1" applyAlignment="1">
      <alignment horizontal="center" vertical="distributed" wrapText="1"/>
    </xf>
    <xf numFmtId="0" fontId="4" fillId="10" borderId="42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textRotation="90"/>
    </xf>
    <xf numFmtId="0" fontId="3" fillId="7" borderId="36" xfId="0" applyFont="1" applyFill="1" applyBorder="1" applyAlignment="1">
      <alignment horizontal="center" textRotation="90"/>
    </xf>
    <xf numFmtId="0" fontId="3" fillId="7" borderId="18" xfId="0" applyFont="1" applyFill="1" applyBorder="1" applyAlignment="1">
      <alignment horizontal="center" textRotation="90"/>
    </xf>
    <xf numFmtId="0" fontId="3" fillId="7" borderId="44" xfId="0" applyFont="1" applyFill="1" applyBorder="1" applyAlignment="1">
      <alignment horizontal="center" textRotation="90"/>
    </xf>
    <xf numFmtId="0" fontId="3" fillId="7" borderId="0" xfId="0" applyFont="1" applyFill="1" applyBorder="1" applyAlignment="1">
      <alignment horizontal="center" textRotation="90"/>
    </xf>
    <xf numFmtId="0" fontId="3" fillId="7" borderId="41" xfId="0" applyFont="1" applyFill="1" applyBorder="1" applyAlignment="1">
      <alignment horizontal="center" textRotation="90"/>
    </xf>
    <xf numFmtId="0" fontId="3" fillId="7" borderId="45" xfId="0" applyFont="1" applyFill="1" applyBorder="1" applyAlignment="1">
      <alignment horizontal="center" textRotation="90"/>
    </xf>
    <xf numFmtId="0" fontId="3" fillId="7" borderId="69" xfId="0" applyFont="1" applyFill="1" applyBorder="1" applyAlignment="1">
      <alignment horizontal="center" textRotation="90"/>
    </xf>
    <xf numFmtId="0" fontId="3" fillId="7" borderId="46" xfId="0" applyFont="1" applyFill="1" applyBorder="1" applyAlignment="1">
      <alignment horizontal="center" textRotation="90"/>
    </xf>
    <xf numFmtId="0" fontId="6" fillId="7" borderId="53" xfId="0" applyFont="1" applyFill="1" applyBorder="1" applyAlignment="1">
      <alignment horizontal="center" vertical="center" textRotation="90"/>
    </xf>
    <xf numFmtId="0" fontId="6" fillId="7" borderId="54" xfId="0" applyFont="1" applyFill="1" applyBorder="1" applyAlignment="1">
      <alignment horizontal="center" vertical="center" textRotation="90"/>
    </xf>
    <xf numFmtId="0" fontId="6" fillId="7" borderId="65" xfId="0" applyFont="1" applyFill="1" applyBorder="1" applyAlignment="1">
      <alignment horizontal="center" vertical="center" textRotation="90"/>
    </xf>
    <xf numFmtId="0" fontId="6" fillId="7" borderId="51" xfId="0" applyFont="1" applyFill="1" applyBorder="1" applyAlignment="1">
      <alignment horizontal="center" vertical="center" textRotation="90"/>
    </xf>
    <xf numFmtId="0" fontId="6" fillId="7" borderId="31" xfId="0" applyFont="1" applyFill="1" applyBorder="1" applyAlignment="1">
      <alignment horizontal="center" vertical="center" textRotation="90"/>
    </xf>
    <xf numFmtId="0" fontId="6" fillId="7" borderId="61" xfId="0" applyFont="1" applyFill="1" applyBorder="1" applyAlignment="1">
      <alignment horizontal="center" vertical="center" textRotation="90"/>
    </xf>
    <xf numFmtId="0" fontId="6" fillId="7" borderId="63" xfId="0" applyFont="1" applyFill="1" applyBorder="1" applyAlignment="1">
      <alignment horizontal="center" vertical="center" textRotation="90"/>
    </xf>
    <xf numFmtId="0" fontId="6" fillId="7" borderId="64" xfId="0" applyFont="1" applyFill="1" applyBorder="1" applyAlignment="1">
      <alignment horizontal="center" vertical="center" textRotation="90"/>
    </xf>
    <xf numFmtId="0" fontId="6" fillId="7" borderId="66" xfId="0" applyFont="1" applyFill="1" applyBorder="1" applyAlignment="1">
      <alignment horizontal="center" vertical="center" textRotation="90"/>
    </xf>
    <xf numFmtId="0" fontId="6" fillId="7" borderId="52" xfId="0" applyFont="1" applyFill="1" applyBorder="1" applyAlignment="1">
      <alignment horizontal="center" vertical="center" textRotation="90"/>
    </xf>
    <xf numFmtId="0" fontId="6" fillId="7" borderId="32" xfId="0" applyFont="1" applyFill="1" applyBorder="1" applyAlignment="1">
      <alignment horizontal="center" vertical="center" textRotation="90"/>
    </xf>
    <xf numFmtId="0" fontId="6" fillId="7" borderId="62" xfId="0" applyFont="1" applyFill="1" applyBorder="1" applyAlignment="1">
      <alignment horizontal="center" vertical="center" textRotation="90"/>
    </xf>
    <xf numFmtId="0" fontId="12" fillId="3" borderId="47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distributed"/>
    </xf>
    <xf numFmtId="0" fontId="7" fillId="3" borderId="1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horizontal="center" vertical="center" textRotation="90"/>
    </xf>
    <xf numFmtId="0" fontId="6" fillId="7" borderId="0" xfId="0" applyFont="1" applyFill="1" applyBorder="1" applyAlignment="1">
      <alignment horizontal="center" vertical="center" textRotation="90"/>
    </xf>
    <xf numFmtId="0" fontId="6" fillId="7" borderId="69" xfId="0" applyFont="1" applyFill="1" applyBorder="1" applyAlignment="1">
      <alignment horizontal="center" vertical="center" textRotation="90"/>
    </xf>
    <xf numFmtId="0" fontId="6" fillId="7" borderId="17" xfId="0" applyFont="1" applyFill="1" applyBorder="1" applyAlignment="1">
      <alignment horizontal="center" vertical="center" textRotation="90"/>
    </xf>
    <xf numFmtId="0" fontId="6" fillId="7" borderId="44" xfId="0" applyFont="1" applyFill="1" applyBorder="1" applyAlignment="1">
      <alignment horizontal="center" vertical="center" textRotation="90"/>
    </xf>
    <xf numFmtId="0" fontId="6" fillId="7" borderId="45" xfId="0" applyFont="1" applyFill="1" applyBorder="1" applyAlignment="1">
      <alignment horizontal="center" vertical="center" textRotation="90"/>
    </xf>
    <xf numFmtId="0" fontId="10" fillId="0" borderId="3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distributed" wrapText="1"/>
    </xf>
    <xf numFmtId="0" fontId="2" fillId="0" borderId="34" xfId="0" applyFont="1" applyFill="1" applyBorder="1" applyAlignment="1">
      <alignment horizontal="left" vertical="distributed" wrapText="1"/>
    </xf>
    <xf numFmtId="0" fontId="2" fillId="0" borderId="20" xfId="0" applyFont="1" applyFill="1" applyBorder="1" applyAlignment="1">
      <alignment horizontal="left" vertical="distributed" wrapText="1"/>
    </xf>
    <xf numFmtId="0" fontId="2" fillId="0" borderId="27" xfId="0" applyFont="1" applyFill="1" applyBorder="1" applyAlignment="1">
      <alignment horizontal="left" vertical="distributed" wrapText="1"/>
    </xf>
    <xf numFmtId="0" fontId="2" fillId="0" borderId="28" xfId="0" applyFont="1" applyFill="1" applyBorder="1" applyAlignment="1">
      <alignment horizontal="left" vertical="distributed" wrapText="1"/>
    </xf>
    <xf numFmtId="0" fontId="2" fillId="0" borderId="12" xfId="0" applyFont="1" applyFill="1" applyBorder="1" applyAlignment="1">
      <alignment horizontal="left" vertical="distributed" wrapText="1"/>
    </xf>
    <xf numFmtId="0" fontId="17" fillId="5" borderId="6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13" borderId="19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1" fontId="2" fillId="10" borderId="19" xfId="0" applyNumberFormat="1" applyFont="1" applyFill="1" applyBorder="1" applyAlignment="1">
      <alignment horizontal="center" vertical="center"/>
    </xf>
    <xf numFmtId="0" fontId="2" fillId="10" borderId="7" xfId="0" applyFont="1" applyFill="1" applyBorder="1"/>
    <xf numFmtId="0" fontId="2" fillId="10" borderId="68" xfId="0" applyFont="1" applyFill="1" applyBorder="1"/>
    <xf numFmtId="0" fontId="3" fillId="14" borderId="53" xfId="0" applyFont="1" applyFill="1" applyBorder="1" applyAlignment="1">
      <alignment horizontal="center" vertical="center" textRotation="90"/>
    </xf>
    <xf numFmtId="0" fontId="3" fillId="14" borderId="54" xfId="0" applyFont="1" applyFill="1" applyBorder="1" applyAlignment="1">
      <alignment horizontal="center" vertical="center" textRotation="90"/>
    </xf>
    <xf numFmtId="0" fontId="3" fillId="14" borderId="19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2" fillId="6" borderId="2" xfId="0" applyNumberFormat="1" applyFont="1" applyFill="1" applyBorder="1" applyAlignment="1">
      <alignment horizontal="center" vertical="center"/>
    </xf>
    <xf numFmtId="1" fontId="2" fillId="6" borderId="3" xfId="0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68" xfId="0" applyFont="1" applyFill="1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17" xfId="0" applyFont="1" applyFill="1" applyBorder="1" applyAlignment="1">
      <alignment horizontal="center" vertical="distributed"/>
    </xf>
    <xf numFmtId="0" fontId="5" fillId="3" borderId="36" xfId="0" applyFont="1" applyFill="1" applyBorder="1" applyAlignment="1">
      <alignment horizontal="center" vertical="distributed"/>
    </xf>
    <xf numFmtId="0" fontId="5" fillId="3" borderId="18" xfId="0" applyFont="1" applyFill="1" applyBorder="1" applyAlignment="1">
      <alignment horizontal="center" vertical="distributed"/>
    </xf>
    <xf numFmtId="0" fontId="5" fillId="3" borderId="44" xfId="0" applyFont="1" applyFill="1" applyBorder="1" applyAlignment="1">
      <alignment horizontal="center" vertical="distributed"/>
    </xf>
    <xf numFmtId="0" fontId="5" fillId="3" borderId="0" xfId="0" applyFont="1" applyFill="1" applyBorder="1" applyAlignment="1">
      <alignment horizontal="center" vertical="distributed"/>
    </xf>
    <xf numFmtId="0" fontId="5" fillId="3" borderId="41" xfId="0" applyFont="1" applyFill="1" applyBorder="1" applyAlignment="1">
      <alignment horizontal="center" vertical="distributed"/>
    </xf>
    <xf numFmtId="0" fontId="5" fillId="3" borderId="45" xfId="0" applyFont="1" applyFill="1" applyBorder="1" applyAlignment="1">
      <alignment horizontal="center" vertical="distributed"/>
    </xf>
    <xf numFmtId="0" fontId="5" fillId="3" borderId="69" xfId="0" applyFont="1" applyFill="1" applyBorder="1" applyAlignment="1">
      <alignment horizontal="center" vertical="distributed"/>
    </xf>
    <xf numFmtId="0" fontId="5" fillId="3" borderId="46" xfId="0" applyFont="1" applyFill="1" applyBorder="1" applyAlignment="1">
      <alignment horizontal="center" vertical="distributed"/>
    </xf>
    <xf numFmtId="0" fontId="8" fillId="12" borderId="10" xfId="0" applyFont="1" applyFill="1" applyBorder="1" applyAlignment="1">
      <alignment horizontal="center" vertical="center" wrapText="1"/>
    </xf>
    <xf numFmtId="0" fontId="8" fillId="12" borderId="11" xfId="0" applyFont="1" applyFill="1" applyBorder="1" applyAlignment="1">
      <alignment horizontal="center" vertical="center" wrapText="1"/>
    </xf>
    <xf numFmtId="0" fontId="8" fillId="12" borderId="70" xfId="0" applyFont="1" applyFill="1" applyBorder="1" applyAlignment="1">
      <alignment horizontal="center" vertical="center" wrapText="1"/>
    </xf>
    <xf numFmtId="0" fontId="15" fillId="12" borderId="17" xfId="0" applyFont="1" applyFill="1" applyBorder="1" applyAlignment="1">
      <alignment horizontal="center" vertical="center" wrapText="1"/>
    </xf>
    <xf numFmtId="0" fontId="15" fillId="12" borderId="36" xfId="0" applyFont="1" applyFill="1" applyBorder="1" applyAlignment="1">
      <alignment horizontal="center" vertical="center" wrapText="1"/>
    </xf>
    <xf numFmtId="0" fontId="15" fillId="12" borderId="18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left" vertical="distributed" wrapText="1"/>
    </xf>
    <xf numFmtId="0" fontId="7" fillId="5" borderId="1" xfId="0" applyFont="1" applyFill="1" applyBorder="1" applyAlignment="1">
      <alignment horizontal="left" vertical="distributed" wrapText="1"/>
    </xf>
    <xf numFmtId="0" fontId="7" fillId="5" borderId="67" xfId="0" applyFont="1" applyFill="1" applyBorder="1" applyAlignment="1">
      <alignment horizontal="left" vertical="distributed" wrapText="1"/>
    </xf>
    <xf numFmtId="0" fontId="3" fillId="5" borderId="6" xfId="0" applyFont="1" applyFill="1" applyBorder="1" applyAlignment="1">
      <alignment horizontal="left" vertical="distributed" wrapText="1"/>
    </xf>
    <xf numFmtId="0" fontId="3" fillId="5" borderId="1" xfId="0" applyFont="1" applyFill="1" applyBorder="1" applyAlignment="1">
      <alignment horizontal="left" vertical="distributed" wrapText="1"/>
    </xf>
    <xf numFmtId="0" fontId="3" fillId="5" borderId="67" xfId="0" applyFont="1" applyFill="1" applyBorder="1" applyAlignment="1">
      <alignment horizontal="left" vertical="distributed" wrapText="1"/>
    </xf>
    <xf numFmtId="0" fontId="6" fillId="7" borderId="60" xfId="0" applyFont="1" applyFill="1" applyBorder="1" applyAlignment="1">
      <alignment horizontal="center" vertical="distributed"/>
    </xf>
    <xf numFmtId="0" fontId="6" fillId="7" borderId="57" xfId="0" applyFont="1" applyFill="1" applyBorder="1" applyAlignment="1">
      <alignment horizontal="center" vertical="distributed"/>
    </xf>
    <xf numFmtId="0" fontId="5" fillId="7" borderId="60" xfId="0" applyFont="1" applyFill="1" applyBorder="1" applyAlignment="1">
      <alignment horizontal="distributed" textRotation="90"/>
    </xf>
    <xf numFmtId="0" fontId="6" fillId="7" borderId="10" xfId="0" applyFont="1" applyFill="1" applyBorder="1" applyAlignment="1">
      <alignment horizontal="center" vertical="distributed"/>
    </xf>
    <xf numFmtId="0" fontId="6" fillId="3" borderId="16" xfId="0" applyFont="1" applyFill="1" applyBorder="1" applyAlignment="1">
      <alignment horizontal="center" vertical="distributed"/>
    </xf>
    <xf numFmtId="0" fontId="6" fillId="3" borderId="21" xfId="0" applyFont="1" applyFill="1" applyBorder="1" applyAlignment="1">
      <alignment horizontal="center" vertical="distributed"/>
    </xf>
    <xf numFmtId="0" fontId="6" fillId="3" borderId="56" xfId="0" applyFont="1" applyFill="1" applyBorder="1" applyAlignment="1">
      <alignment horizontal="center" vertical="distributed"/>
    </xf>
    <xf numFmtId="0" fontId="6" fillId="3" borderId="15" xfId="0" applyFont="1" applyFill="1" applyBorder="1" applyAlignment="1">
      <alignment horizontal="center" vertical="distributed"/>
    </xf>
    <xf numFmtId="0" fontId="6" fillId="3" borderId="23" xfId="0" applyFont="1" applyFill="1" applyBorder="1" applyAlignment="1">
      <alignment horizontal="center" vertical="distributed"/>
    </xf>
    <xf numFmtId="0" fontId="6" fillId="3" borderId="39" xfId="0" applyFont="1" applyFill="1" applyBorder="1" applyAlignment="1">
      <alignment horizontal="center" vertical="distributed"/>
    </xf>
    <xf numFmtId="0" fontId="4" fillId="3" borderId="1" xfId="0" applyFont="1" applyFill="1" applyBorder="1" applyAlignment="1">
      <alignment horizontal="center"/>
    </xf>
    <xf numFmtId="0" fontId="4" fillId="3" borderId="67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distributed" textRotation="90"/>
    </xf>
    <xf numFmtId="0" fontId="2" fillId="0" borderId="48" xfId="0" applyFont="1" applyFill="1" applyBorder="1" applyAlignment="1">
      <alignment horizontal="left" vertical="distributed" wrapText="1"/>
    </xf>
    <xf numFmtId="0" fontId="2" fillId="0" borderId="49" xfId="0" applyFont="1" applyFill="1" applyBorder="1" applyAlignment="1">
      <alignment horizontal="left" vertical="distributed" wrapText="1"/>
    </xf>
    <xf numFmtId="0" fontId="2" fillId="0" borderId="50" xfId="0" applyFont="1" applyFill="1" applyBorder="1" applyAlignment="1">
      <alignment horizontal="left" vertical="distributed" wrapText="1"/>
    </xf>
    <xf numFmtId="0" fontId="3" fillId="2" borderId="18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4" borderId="44" xfId="0" applyNumberFormat="1" applyFont="1" applyFill="1" applyBorder="1" applyAlignment="1">
      <alignment horizontal="center"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4" borderId="41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distributed" wrapText="1"/>
    </xf>
    <xf numFmtId="0" fontId="2" fillId="11" borderId="2" xfId="0" applyFont="1" applyFill="1" applyBorder="1" applyAlignment="1">
      <alignment horizontal="center" vertical="distributed" wrapText="1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left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4" fillId="5" borderId="8" xfId="0" applyFont="1" applyFill="1" applyBorder="1"/>
    <xf numFmtId="0" fontId="2" fillId="0" borderId="48" xfId="0" applyFont="1" applyFill="1" applyBorder="1" applyAlignment="1">
      <alignment horizontal="left" vertical="distributed"/>
    </xf>
    <xf numFmtId="0" fontId="2" fillId="0" borderId="49" xfId="0" applyFont="1" applyFill="1" applyBorder="1" applyAlignment="1">
      <alignment horizontal="left" vertical="distributed"/>
    </xf>
    <xf numFmtId="0" fontId="2" fillId="0" borderId="50" xfId="0" applyFont="1" applyFill="1" applyBorder="1" applyAlignment="1">
      <alignment horizontal="left" vertical="distributed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" fontId="2" fillId="10" borderId="7" xfId="0" applyNumberFormat="1" applyFont="1" applyFill="1" applyBorder="1" applyAlignment="1">
      <alignment horizontal="center" vertical="center"/>
    </xf>
    <xf numFmtId="1" fontId="2" fillId="10" borderId="68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distributed"/>
    </xf>
    <xf numFmtId="0" fontId="2" fillId="0" borderId="28" xfId="0" applyFont="1" applyFill="1" applyBorder="1" applyAlignment="1">
      <alignment horizontal="left" vertical="distributed"/>
    </xf>
    <xf numFmtId="0" fontId="2" fillId="0" borderId="12" xfId="0" applyFont="1" applyFill="1" applyBorder="1" applyAlignment="1">
      <alignment horizontal="left" vertical="distributed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7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3" fillId="2" borderId="57" xfId="0" applyFont="1" applyFill="1" applyBorder="1" applyAlignment="1">
      <alignment horizontal="center" vertical="distributed" wrapText="1"/>
    </xf>
    <xf numFmtId="0" fontId="3" fillId="2" borderId="58" xfId="0" applyFont="1" applyFill="1" applyBorder="1" applyAlignment="1">
      <alignment horizontal="center" vertical="distributed" wrapText="1"/>
    </xf>
    <xf numFmtId="0" fontId="3" fillId="2" borderId="47" xfId="0" applyFont="1" applyFill="1" applyBorder="1" applyAlignment="1">
      <alignment horizontal="center" vertical="distributed" wrapText="1"/>
    </xf>
    <xf numFmtId="0" fontId="4" fillId="7" borderId="43" xfId="0" applyFont="1" applyFill="1" applyBorder="1" applyAlignment="1">
      <alignment horizontal="center" vertical="distributed" wrapText="1"/>
    </xf>
    <xf numFmtId="0" fontId="4" fillId="7" borderId="26" xfId="0" applyFont="1" applyFill="1" applyBorder="1" applyAlignment="1">
      <alignment horizontal="center" vertical="distributed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 vertical="center"/>
    </xf>
    <xf numFmtId="0" fontId="5" fillId="11" borderId="7" xfId="0" applyFont="1" applyFill="1" applyBorder="1" applyAlignment="1">
      <alignment horizontal="center" vertical="center"/>
    </xf>
    <xf numFmtId="0" fontId="5" fillId="11" borderId="1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distributed" wrapText="1"/>
    </xf>
    <xf numFmtId="0" fontId="4" fillId="0" borderId="26" xfId="0" applyFont="1" applyFill="1" applyBorder="1" applyAlignment="1">
      <alignment horizontal="center" vertical="distributed" wrapText="1"/>
    </xf>
    <xf numFmtId="0" fontId="2" fillId="11" borderId="15" xfId="0" applyFont="1" applyFill="1" applyBorder="1" applyAlignment="1">
      <alignment horizontal="left" vertical="center" wrapText="1"/>
    </xf>
    <xf numFmtId="0" fontId="2" fillId="11" borderId="23" xfId="0" applyFont="1" applyFill="1" applyBorder="1" applyAlignment="1">
      <alignment horizontal="left" vertical="center" wrapText="1"/>
    </xf>
    <xf numFmtId="0" fontId="2" fillId="11" borderId="39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70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67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67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distributed" wrapText="1"/>
    </xf>
    <xf numFmtId="0" fontId="2" fillId="0" borderId="1" xfId="0" applyFont="1" applyFill="1" applyBorder="1" applyAlignment="1">
      <alignment horizontal="center" vertical="distributed" wrapText="1"/>
    </xf>
    <xf numFmtId="0" fontId="2" fillId="0" borderId="67" xfId="0" applyFont="1" applyFill="1" applyBorder="1" applyAlignment="1">
      <alignment horizontal="center"/>
    </xf>
    <xf numFmtId="1" fontId="2" fillId="11" borderId="15" xfId="0" applyNumberFormat="1" applyFont="1" applyFill="1" applyBorder="1" applyAlignment="1">
      <alignment horizontal="center" vertical="center"/>
    </xf>
    <xf numFmtId="1" fontId="2" fillId="11" borderId="23" xfId="0" applyNumberFormat="1" applyFont="1" applyFill="1" applyBorder="1" applyAlignment="1">
      <alignment horizontal="center" vertical="center"/>
    </xf>
    <xf numFmtId="1" fontId="2" fillId="11" borderId="39" xfId="0" applyNumberFormat="1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/>
    </xf>
    <xf numFmtId="0" fontId="2" fillId="11" borderId="39" xfId="0" applyFont="1" applyFill="1" applyBorder="1" applyAlignment="1">
      <alignment horizontal="center"/>
    </xf>
    <xf numFmtId="1" fontId="2" fillId="11" borderId="15" xfId="0" applyNumberFormat="1" applyFont="1" applyFill="1" applyBorder="1" applyAlignment="1">
      <alignment horizontal="center"/>
    </xf>
    <xf numFmtId="1" fontId="2" fillId="11" borderId="23" xfId="0" applyNumberFormat="1" applyFont="1" applyFill="1" applyBorder="1" applyAlignment="1">
      <alignment horizontal="center"/>
    </xf>
    <xf numFmtId="1" fontId="2" fillId="11" borderId="39" xfId="0" applyNumberFormat="1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 vertical="distributed" wrapText="1"/>
    </xf>
    <xf numFmtId="0" fontId="2" fillId="11" borderId="23" xfId="0" applyFont="1" applyFill="1" applyBorder="1" applyAlignment="1">
      <alignment horizontal="center" vertical="distributed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14</xdr:row>
      <xdr:rowOff>66675</xdr:rowOff>
    </xdr:from>
    <xdr:to>
      <xdr:col>13</xdr:col>
      <xdr:colOff>133350</xdr:colOff>
      <xdr:row>37</xdr:row>
      <xdr:rowOff>142875</xdr:rowOff>
    </xdr:to>
    <xdr:sp macro="" textlink="">
      <xdr:nvSpPr>
        <xdr:cNvPr id="2" name="TextBox 1"/>
        <xdr:cNvSpPr txBox="1"/>
      </xdr:nvSpPr>
      <xdr:spPr>
        <a:xfrm>
          <a:off x="752475" y="2333625"/>
          <a:ext cx="7677150" cy="3800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ru-RU" sz="1100" baseline="0" smtClean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endParaRPr lang="ru-RU" sz="1400" baseline="0" smtClean="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400" b="1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УЧЕБНЫЙ ПЛАН </a:t>
          </a:r>
        </a:p>
        <a:p>
          <a:pPr algn="ctr"/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программы подготовки специалистов среднего звена </a:t>
          </a:r>
        </a:p>
        <a:p>
          <a:pPr algn="ctr"/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среднего профессионального образования </a:t>
          </a:r>
        </a:p>
        <a:p>
          <a:pPr marL="0" indent="0" algn="ctr"/>
          <a:r>
            <a:rPr lang="ru-RU" sz="1400" b="1" u="sng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КГАПОУ«Дивногорский колледж-интернат олимпийского резерва»</a:t>
          </a:r>
        </a:p>
        <a:p>
          <a:pPr algn="ctr"/>
          <a:r>
            <a:rPr lang="ru-RU" sz="1400" i="1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наименование образовательного учреждения </a:t>
          </a:r>
        </a:p>
        <a:p>
          <a:pPr algn="ctr"/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по специальности среднего профессионального образования </a:t>
          </a:r>
        </a:p>
        <a:p>
          <a:pPr algn="ctr"/>
          <a:r>
            <a:rPr lang="ru-RU" sz="1400" b="1" u="sng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49.02.01. Физическая культура </a:t>
          </a:r>
        </a:p>
        <a:p>
          <a:pPr algn="ctr"/>
          <a:r>
            <a:rPr lang="ru-RU" sz="1400" i="1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код и специальности СПО </a:t>
          </a:r>
        </a:p>
        <a:p>
          <a:pPr algn="ctr"/>
          <a:r>
            <a:rPr lang="ru-RU" sz="1400" u="sng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по программе углублённой подготовки </a:t>
          </a:r>
        </a:p>
        <a:p>
          <a:pPr algn="ctr"/>
          <a:r>
            <a:rPr lang="ru-RU" sz="1400" i="1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базовой или углубленной (только для СПО) </a:t>
          </a:r>
        </a:p>
        <a:p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Квалификация: педагог по физической культуре и спорту </a:t>
          </a:r>
        </a:p>
        <a:p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Форма обучения - очная </a:t>
          </a:r>
        </a:p>
        <a:p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Нормативный срок обучения – 3года и 10 месяцев </a:t>
          </a:r>
        </a:p>
        <a:p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на базе основного общего образования </a:t>
          </a:r>
        </a:p>
        <a:p>
          <a:r>
            <a:rPr lang="ru-RU" sz="140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Профиль получаемого профессионального образования – гуманитарный 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257175</xdr:colOff>
      <xdr:row>5</xdr:row>
      <xdr:rowOff>104774</xdr:rowOff>
    </xdr:from>
    <xdr:to>
      <xdr:col>13</xdr:col>
      <xdr:colOff>104775</xdr:colOff>
      <xdr:row>13</xdr:row>
      <xdr:rowOff>95249</xdr:rowOff>
    </xdr:to>
    <xdr:sp macro="" textlink="">
      <xdr:nvSpPr>
        <xdr:cNvPr id="3" name="TextBox 2"/>
        <xdr:cNvSpPr txBox="1"/>
      </xdr:nvSpPr>
      <xdr:spPr>
        <a:xfrm>
          <a:off x="5362575" y="914399"/>
          <a:ext cx="3038475" cy="1285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4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Утверждаю</a:t>
          </a:r>
          <a:endParaRPr lang="ru-RU" sz="1400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Директор  КГАПОУ "ДКИОР"</a:t>
          </a: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____________________,</a:t>
          </a: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В.Н. Михайлов</a:t>
          </a:r>
        </a:p>
        <a:p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«___» _____________ 2016 г.</a:t>
          </a:r>
          <a:endParaRPr lang="ru-RU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19050</xdr:colOff>
      <xdr:row>0</xdr:row>
      <xdr:rowOff>133350</xdr:rowOff>
    </xdr:from>
    <xdr:to>
      <xdr:col>13</xdr:col>
      <xdr:colOff>19050</xdr:colOff>
      <xdr:row>4</xdr:row>
      <xdr:rowOff>142875</xdr:rowOff>
    </xdr:to>
    <xdr:sp macro="" textlink="">
      <xdr:nvSpPr>
        <xdr:cNvPr id="4" name="TextBox 3"/>
        <xdr:cNvSpPr txBox="1"/>
      </xdr:nvSpPr>
      <xdr:spPr>
        <a:xfrm>
          <a:off x="657225" y="133350"/>
          <a:ext cx="7658100" cy="657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Краевое государственное автономное профессиональное образовательное учреждение  «Дивногорский колледж-интернат олимпийского резерва»</a:t>
          </a:r>
        </a:p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view="pageLayout" zoomScaleNormal="100" workbookViewId="0">
      <selection activeCell="G9" sqref="G9"/>
    </sheetView>
  </sheetViews>
  <sheetFormatPr defaultRowHeight="12.75"/>
  <sheetData/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2"/>
  <sheetViews>
    <sheetView view="pageLayout" zoomScaleNormal="100" workbookViewId="0">
      <selection activeCell="E24" sqref="E24"/>
    </sheetView>
  </sheetViews>
  <sheetFormatPr defaultRowHeight="12.75"/>
  <cols>
    <col min="1" max="1" width="2.28515625" customWidth="1"/>
    <col min="2" max="2" width="12.5703125" customWidth="1"/>
    <col min="3" max="3" width="23.42578125" customWidth="1"/>
    <col min="4" max="4" width="10.28515625" customWidth="1"/>
    <col min="5" max="5" width="29.140625" customWidth="1"/>
    <col min="6" max="6" width="16.42578125" customWidth="1"/>
    <col min="7" max="7" width="18.5703125" customWidth="1"/>
    <col min="8" max="8" width="14.7109375" customWidth="1"/>
    <col min="9" max="9" width="14.140625" customWidth="1"/>
    <col min="10" max="10" width="20.28515625" customWidth="1"/>
  </cols>
  <sheetData>
    <row r="3" spans="2:10" ht="18.75">
      <c r="B3" s="221" t="s">
        <v>131</v>
      </c>
    </row>
    <row r="4" spans="2:10" ht="19.5" thickBot="1">
      <c r="B4" s="221"/>
    </row>
    <row r="5" spans="2:10" ht="34.5" customHeight="1" thickBot="1">
      <c r="B5" s="445" t="s">
        <v>130</v>
      </c>
      <c r="C5" s="445" t="s">
        <v>129</v>
      </c>
      <c r="D5" s="445" t="s">
        <v>45</v>
      </c>
      <c r="E5" s="448" t="s">
        <v>72</v>
      </c>
      <c r="F5" s="449"/>
      <c r="G5" s="445" t="s">
        <v>128</v>
      </c>
      <c r="H5" s="445" t="s">
        <v>127</v>
      </c>
      <c r="I5" s="445" t="s">
        <v>126</v>
      </c>
      <c r="J5" s="445" t="s">
        <v>125</v>
      </c>
    </row>
    <row r="6" spans="2:10">
      <c r="B6" s="446"/>
      <c r="C6" s="446"/>
      <c r="D6" s="446"/>
      <c r="E6" s="445" t="s">
        <v>124</v>
      </c>
      <c r="F6" s="445" t="s">
        <v>123</v>
      </c>
      <c r="G6" s="446"/>
      <c r="H6" s="446"/>
      <c r="I6" s="446"/>
      <c r="J6" s="446"/>
    </row>
    <row r="7" spans="2:10" ht="27" customHeight="1" thickBot="1">
      <c r="B7" s="447"/>
      <c r="C7" s="447"/>
      <c r="D7" s="447"/>
      <c r="E7" s="447"/>
      <c r="F7" s="447"/>
      <c r="G7" s="447"/>
      <c r="H7" s="447"/>
      <c r="I7" s="447"/>
      <c r="J7" s="447"/>
    </row>
    <row r="8" spans="2:10" ht="16.5" thickBot="1">
      <c r="B8" s="255" t="s">
        <v>122</v>
      </c>
      <c r="C8" s="256">
        <v>39</v>
      </c>
      <c r="D8" s="256"/>
      <c r="E8" s="256"/>
      <c r="F8" s="256"/>
      <c r="G8" s="256">
        <v>2</v>
      </c>
      <c r="H8" s="256"/>
      <c r="I8" s="256">
        <v>11</v>
      </c>
      <c r="J8" s="256">
        <f>SUM(C8:I8)</f>
        <v>52</v>
      </c>
    </row>
    <row r="9" spans="2:10" ht="16.5" thickBot="1">
      <c r="B9" s="257" t="s">
        <v>121</v>
      </c>
      <c r="C9" s="258">
        <v>37</v>
      </c>
      <c r="D9" s="258">
        <v>2</v>
      </c>
      <c r="E9" s="258"/>
      <c r="F9" s="258"/>
      <c r="G9" s="258">
        <v>2</v>
      </c>
      <c r="H9" s="258"/>
      <c r="I9" s="258">
        <v>11</v>
      </c>
      <c r="J9" s="258">
        <f>SUM(C9:I9)</f>
        <v>52</v>
      </c>
    </row>
    <row r="10" spans="2:10" ht="16.5" thickBot="1">
      <c r="B10" s="257" t="s">
        <v>120</v>
      </c>
      <c r="C10" s="258">
        <v>34.5</v>
      </c>
      <c r="D10" s="258">
        <v>2.5</v>
      </c>
      <c r="E10" s="258">
        <v>2</v>
      </c>
      <c r="F10" s="258"/>
      <c r="G10" s="258">
        <v>2</v>
      </c>
      <c r="H10" s="258"/>
      <c r="I10" s="258">
        <v>11</v>
      </c>
      <c r="J10" s="258">
        <f>SUM(C10:I10)</f>
        <v>52</v>
      </c>
    </row>
    <row r="11" spans="2:10" ht="16.5" thickBot="1">
      <c r="B11" s="257" t="s">
        <v>119</v>
      </c>
      <c r="C11" s="258">
        <v>23.5</v>
      </c>
      <c r="D11" s="258">
        <v>2.5</v>
      </c>
      <c r="E11" s="258">
        <v>5</v>
      </c>
      <c r="F11" s="258">
        <v>4</v>
      </c>
      <c r="G11" s="258">
        <v>1</v>
      </c>
      <c r="H11" s="258">
        <v>6</v>
      </c>
      <c r="I11" s="258">
        <v>1</v>
      </c>
      <c r="J11" s="258">
        <f>SUM(C11:I11)</f>
        <v>43</v>
      </c>
    </row>
    <row r="12" spans="2:10" ht="16.5" thickBot="1">
      <c r="B12" s="226" t="s">
        <v>118</v>
      </c>
      <c r="C12" s="259">
        <f t="shared" ref="C12:J12" si="0">SUM(C8:C11)</f>
        <v>134</v>
      </c>
      <c r="D12" s="259">
        <f t="shared" si="0"/>
        <v>7</v>
      </c>
      <c r="E12" s="259">
        <f t="shared" si="0"/>
        <v>7</v>
      </c>
      <c r="F12" s="259">
        <f t="shared" si="0"/>
        <v>4</v>
      </c>
      <c r="G12" s="259">
        <f t="shared" si="0"/>
        <v>7</v>
      </c>
      <c r="H12" s="259">
        <f t="shared" si="0"/>
        <v>6</v>
      </c>
      <c r="I12" s="259">
        <f t="shared" si="0"/>
        <v>34</v>
      </c>
      <c r="J12" s="259">
        <f t="shared" si="0"/>
        <v>199</v>
      </c>
    </row>
  </sheetData>
  <mergeCells count="10">
    <mergeCell ref="I5:I7"/>
    <mergeCell ref="J5:J7"/>
    <mergeCell ref="E6:E7"/>
    <mergeCell ref="F6:F7"/>
    <mergeCell ref="B5:B7"/>
    <mergeCell ref="C5:C7"/>
    <mergeCell ref="D5:D7"/>
    <mergeCell ref="E5:F5"/>
    <mergeCell ref="G5:G7"/>
    <mergeCell ref="H5:H7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1"/>
  <sheetViews>
    <sheetView view="pageBreakPreview" zoomScale="120" zoomScaleNormal="100" zoomScaleSheetLayoutView="120" workbookViewId="0">
      <selection activeCell="AP4" sqref="AP4:AZ4"/>
    </sheetView>
  </sheetViews>
  <sheetFormatPr defaultRowHeight="12.75"/>
  <cols>
    <col min="1" max="1" width="9.28515625" style="263" customWidth="1"/>
    <col min="2" max="10" width="2.7109375" style="263" customWidth="1"/>
    <col min="11" max="11" width="2.5703125" style="263" customWidth="1"/>
    <col min="12" max="35" width="2.7109375" style="263" customWidth="1"/>
    <col min="36" max="37" width="3" style="263" customWidth="1"/>
    <col min="38" max="53" width="2.7109375" style="263" customWidth="1"/>
    <col min="54" max="54" width="1.7109375" style="263" customWidth="1"/>
    <col min="55" max="55" width="2.28515625" style="263" customWidth="1"/>
    <col min="56" max="56" width="2.85546875" style="263" customWidth="1"/>
    <col min="57" max="57" width="3.42578125" style="263" customWidth="1"/>
    <col min="58" max="58" width="4" style="263" customWidth="1"/>
    <col min="59" max="59" width="3.85546875" style="263" customWidth="1"/>
    <col min="60" max="60" width="3.5703125" style="263" customWidth="1"/>
    <col min="61" max="61" width="3.42578125" style="263" customWidth="1"/>
    <col min="62" max="62" width="3.28515625" style="263" customWidth="1"/>
    <col min="63" max="63" width="2.85546875" style="263" customWidth="1"/>
    <col min="64" max="64" width="2.28515625" style="263" customWidth="1"/>
    <col min="65" max="67" width="2.5703125" style="263" customWidth="1"/>
    <col min="68" max="68" width="7" style="263" customWidth="1"/>
    <col min="69" max="69" width="7.7109375" style="263" customWidth="1"/>
    <col min="70" max="70" width="2.140625" style="263" customWidth="1"/>
    <col min="71" max="71" width="5.85546875" style="263" customWidth="1"/>
    <col min="72" max="72" width="9" style="263" customWidth="1"/>
    <col min="73" max="73" width="9.140625" style="263"/>
    <col min="74" max="74" width="6.42578125" style="263" customWidth="1"/>
    <col min="75" max="75" width="1.28515625" style="263" customWidth="1"/>
    <col min="76" max="76" width="6.7109375" style="263" customWidth="1"/>
    <col min="77" max="82" width="9.140625" style="263"/>
    <col min="83" max="83" width="22" style="263" customWidth="1"/>
    <col min="84" max="16384" width="9.140625" style="263"/>
  </cols>
  <sheetData>
    <row r="1" spans="1:63" ht="15.75">
      <c r="A1" s="260"/>
      <c r="B1" s="260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501" t="s">
        <v>59</v>
      </c>
      <c r="AQ1" s="501"/>
      <c r="AR1" s="501"/>
      <c r="AS1" s="501"/>
      <c r="AT1" s="501"/>
      <c r="AU1" s="501"/>
      <c r="AV1" s="501"/>
      <c r="AW1" s="501"/>
      <c r="AX1" s="501"/>
      <c r="AY1" s="501"/>
      <c r="AZ1" s="501"/>
      <c r="BI1" s="264"/>
      <c r="BJ1" s="264"/>
    </row>
    <row r="2" spans="1:63" ht="15.75">
      <c r="A2" s="265"/>
      <c r="B2" s="502"/>
      <c r="C2" s="502"/>
      <c r="D2" s="502"/>
      <c r="E2" s="502"/>
      <c r="F2" s="502"/>
      <c r="G2" s="502"/>
      <c r="H2" s="502"/>
      <c r="I2" s="502"/>
      <c r="J2" s="502"/>
      <c r="K2" s="265"/>
      <c r="L2" s="265"/>
      <c r="M2" s="265"/>
      <c r="N2" s="265"/>
      <c r="O2" s="265"/>
      <c r="P2" s="265"/>
      <c r="Q2" s="265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501" t="s">
        <v>103</v>
      </c>
      <c r="AQ2" s="501"/>
      <c r="AR2" s="501"/>
      <c r="AS2" s="501"/>
      <c r="AT2" s="501"/>
      <c r="AU2" s="501"/>
      <c r="AV2" s="501"/>
      <c r="AW2" s="501"/>
      <c r="AX2" s="501"/>
      <c r="AY2" s="501"/>
      <c r="AZ2" s="501"/>
    </row>
    <row r="3" spans="1:63" ht="15.75">
      <c r="A3" s="267"/>
      <c r="B3" s="503"/>
      <c r="C3" s="503"/>
      <c r="D3" s="503"/>
      <c r="E3" s="503"/>
      <c r="F3" s="503"/>
      <c r="G3" s="503"/>
      <c r="H3" s="503"/>
      <c r="I3" s="503"/>
      <c r="J3" s="503"/>
      <c r="K3" s="267"/>
      <c r="L3" s="267"/>
      <c r="M3" s="267"/>
      <c r="N3" s="267"/>
      <c r="O3" s="267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501" t="s">
        <v>104</v>
      </c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I3" s="264"/>
      <c r="BJ3" s="264"/>
    </row>
    <row r="4" spans="1:63" ht="15.75">
      <c r="A4" s="268"/>
      <c r="B4" s="499"/>
      <c r="C4" s="499"/>
      <c r="D4" s="499"/>
      <c r="E4" s="499"/>
      <c r="F4" s="499"/>
      <c r="G4" s="499"/>
      <c r="H4" s="499"/>
      <c r="I4" s="499"/>
      <c r="J4" s="499"/>
      <c r="K4" s="268"/>
      <c r="L4" s="268"/>
      <c r="M4" s="268"/>
      <c r="N4" s="268"/>
      <c r="O4" s="269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501" t="s">
        <v>182</v>
      </c>
      <c r="AQ4" s="501"/>
      <c r="AR4" s="501"/>
      <c r="AS4" s="501"/>
      <c r="AT4" s="501"/>
      <c r="AU4" s="501"/>
      <c r="AV4" s="501"/>
      <c r="AW4" s="501"/>
      <c r="AX4" s="501"/>
      <c r="AY4" s="501"/>
      <c r="AZ4" s="501"/>
      <c r="BI4" s="264"/>
      <c r="BJ4" s="264"/>
    </row>
    <row r="5" spans="1:63">
      <c r="A5" s="270"/>
      <c r="B5" s="499"/>
      <c r="C5" s="499"/>
      <c r="D5" s="499"/>
      <c r="E5" s="499"/>
      <c r="F5" s="499"/>
      <c r="G5" s="499"/>
      <c r="H5" s="499"/>
      <c r="I5" s="499"/>
      <c r="J5" s="499"/>
      <c r="K5" s="270"/>
      <c r="L5" s="271"/>
      <c r="M5" s="270"/>
      <c r="N5" s="269"/>
      <c r="O5" s="269"/>
      <c r="P5" s="272"/>
      <c r="Q5" s="272"/>
      <c r="R5" s="272"/>
      <c r="S5" s="272"/>
      <c r="T5" s="500" t="s">
        <v>183</v>
      </c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0"/>
      <c r="AG5" s="500"/>
      <c r="AH5" s="500"/>
      <c r="AI5" s="500"/>
      <c r="AJ5" s="500"/>
      <c r="AK5" s="500"/>
      <c r="AL5" s="500"/>
      <c r="AM5" s="500"/>
      <c r="AN5" s="500"/>
      <c r="AO5" s="500"/>
      <c r="AP5" s="500"/>
      <c r="AQ5" s="500"/>
      <c r="AR5" s="500"/>
      <c r="AS5" s="262"/>
      <c r="AT5" s="262"/>
      <c r="AU5" s="262"/>
      <c r="AV5" s="262"/>
      <c r="BI5" s="269"/>
      <c r="BJ5" s="269"/>
    </row>
    <row r="6" spans="1:63" ht="15.75">
      <c r="A6" s="273"/>
      <c r="B6" s="273"/>
      <c r="C6" s="270"/>
      <c r="D6" s="270"/>
      <c r="E6" s="270"/>
      <c r="F6" s="270"/>
      <c r="G6" s="270"/>
      <c r="H6" s="270"/>
      <c r="I6" s="270"/>
      <c r="J6" s="274"/>
      <c r="K6" s="265"/>
      <c r="L6" s="265"/>
      <c r="M6" s="265"/>
      <c r="N6" s="265"/>
      <c r="O6" s="265"/>
      <c r="P6" s="265"/>
      <c r="Q6" s="265"/>
      <c r="R6" s="265"/>
      <c r="S6" s="265"/>
      <c r="T6" s="500" t="s">
        <v>184</v>
      </c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274"/>
      <c r="AS6" s="265"/>
      <c r="AT6" s="265"/>
      <c r="AU6" s="265"/>
      <c r="AV6" s="265"/>
      <c r="AW6" s="265"/>
      <c r="AX6" s="265"/>
      <c r="AY6" s="265"/>
      <c r="AZ6" s="265"/>
      <c r="BA6" s="265"/>
      <c r="BB6" s="265"/>
      <c r="BC6" s="265"/>
      <c r="BD6" s="265"/>
      <c r="BE6" s="265"/>
      <c r="BF6" s="269"/>
      <c r="BG6" s="269"/>
      <c r="BH6" s="269"/>
      <c r="BI6" s="269"/>
      <c r="BJ6" s="269"/>
    </row>
    <row r="7" spans="1:63" ht="15.75"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1"/>
      <c r="Q7" s="261"/>
      <c r="R7" s="261"/>
      <c r="S7" s="261"/>
      <c r="T7" s="500" t="s">
        <v>185</v>
      </c>
      <c r="U7" s="500"/>
      <c r="V7" s="500"/>
      <c r="W7" s="500"/>
      <c r="X7" s="500"/>
      <c r="Y7" s="500"/>
      <c r="Z7" s="500"/>
      <c r="AA7" s="500"/>
      <c r="AB7" s="500"/>
      <c r="AC7" s="500"/>
      <c r="AD7" s="500"/>
      <c r="AE7" s="500"/>
      <c r="AF7" s="500"/>
      <c r="AG7" s="500"/>
      <c r="AH7" s="500"/>
      <c r="AI7" s="500"/>
      <c r="AJ7" s="500"/>
      <c r="AK7" s="500"/>
      <c r="AL7" s="500"/>
      <c r="AM7" s="500"/>
      <c r="AN7" s="500"/>
      <c r="AO7" s="500"/>
      <c r="AP7" s="500"/>
      <c r="AQ7" s="500"/>
      <c r="AR7" s="272"/>
      <c r="AS7" s="261"/>
      <c r="AT7" s="261"/>
      <c r="AU7" s="262"/>
      <c r="AV7" s="262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</row>
    <row r="8" spans="1:63"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5"/>
      <c r="Q8" s="275"/>
      <c r="R8" s="275"/>
      <c r="S8" s="275"/>
      <c r="T8" s="500" t="s">
        <v>132</v>
      </c>
      <c r="U8" s="500"/>
      <c r="V8" s="500"/>
      <c r="W8" s="500"/>
      <c r="X8" s="500"/>
      <c r="Y8" s="500"/>
      <c r="Z8" s="500"/>
      <c r="AA8" s="500"/>
      <c r="AB8" s="500"/>
      <c r="AC8" s="500"/>
      <c r="AD8" s="500"/>
      <c r="AE8" s="500"/>
      <c r="AF8" s="500"/>
      <c r="AG8" s="500"/>
      <c r="AH8" s="500"/>
      <c r="AI8" s="500"/>
      <c r="AJ8" s="500"/>
      <c r="AK8" s="500"/>
      <c r="AL8" s="500"/>
      <c r="AM8" s="500"/>
      <c r="AN8" s="500"/>
      <c r="AO8" s="500"/>
      <c r="AP8" s="500"/>
      <c r="AQ8" s="500"/>
      <c r="AR8" s="500"/>
      <c r="AS8" s="500"/>
      <c r="AT8" s="275"/>
      <c r="AU8" s="262"/>
      <c r="AV8" s="262"/>
      <c r="AY8" s="269"/>
      <c r="AZ8" s="269"/>
      <c r="BA8" s="269"/>
      <c r="BB8" s="269"/>
      <c r="BC8" s="269"/>
      <c r="BD8" s="269"/>
      <c r="BE8" s="269"/>
      <c r="BF8" s="269"/>
      <c r="BG8" s="269"/>
      <c r="BH8" s="269"/>
      <c r="BI8" s="269"/>
      <c r="BJ8" s="269"/>
    </row>
    <row r="9" spans="1:63"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275"/>
      <c r="AF9" s="275"/>
      <c r="AG9" s="275"/>
      <c r="AH9" s="275"/>
      <c r="AI9" s="275"/>
      <c r="AJ9" s="275"/>
      <c r="AK9" s="275"/>
      <c r="AL9" s="275"/>
      <c r="AM9" s="275"/>
      <c r="AN9" s="275"/>
      <c r="AO9" s="275"/>
      <c r="AP9" s="275"/>
      <c r="AQ9" s="275"/>
      <c r="AR9" s="275"/>
      <c r="AS9" s="275"/>
      <c r="AT9" s="275"/>
      <c r="AU9" s="262"/>
      <c r="AV9" s="262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</row>
    <row r="10" spans="1:63">
      <c r="C10" s="269"/>
      <c r="D10" s="269"/>
      <c r="E10" s="494" t="s">
        <v>186</v>
      </c>
      <c r="F10" s="494"/>
      <c r="G10" s="494"/>
      <c r="H10" s="494"/>
      <c r="I10" s="494"/>
      <c r="J10" s="494"/>
      <c r="K10" s="494"/>
      <c r="L10" s="494"/>
      <c r="M10" s="494"/>
      <c r="N10" s="494"/>
      <c r="O10" s="494"/>
      <c r="P10" s="494"/>
      <c r="Q10" s="494"/>
      <c r="R10" s="494"/>
      <c r="S10" s="262"/>
      <c r="T10" s="262"/>
      <c r="U10" s="262"/>
      <c r="V10" s="276"/>
      <c r="W10" s="276"/>
      <c r="X10" s="269"/>
      <c r="Y10" s="269"/>
      <c r="Z10" s="269"/>
      <c r="AA10" s="269"/>
      <c r="AB10" s="269"/>
      <c r="AC10" s="269"/>
      <c r="AD10" s="269"/>
      <c r="AE10" s="269"/>
      <c r="AF10" s="269"/>
      <c r="AG10" s="277"/>
      <c r="AH10" s="277"/>
      <c r="AI10" s="277"/>
      <c r="AJ10" s="277"/>
      <c r="AK10" s="262"/>
      <c r="AL10" s="262"/>
      <c r="AM10" s="262"/>
      <c r="AN10" s="262"/>
      <c r="AO10" s="262"/>
      <c r="AP10" s="262"/>
      <c r="AQ10" s="262"/>
      <c r="AR10" s="495" t="s">
        <v>187</v>
      </c>
      <c r="AS10" s="495"/>
      <c r="AT10" s="495"/>
      <c r="AU10" s="495"/>
      <c r="AV10" s="495"/>
      <c r="AW10" s="495"/>
      <c r="AX10" s="495"/>
      <c r="AY10" s="495"/>
      <c r="AZ10" s="495"/>
      <c r="BA10" s="495"/>
      <c r="BB10" s="495"/>
      <c r="BC10" s="495"/>
      <c r="BD10" s="274"/>
      <c r="BE10" s="274"/>
      <c r="BF10" s="274"/>
      <c r="BG10" s="262"/>
      <c r="BH10" s="262"/>
      <c r="BI10" s="262"/>
      <c r="BJ10" s="262"/>
    </row>
    <row r="11" spans="1:63">
      <c r="C11" s="269"/>
      <c r="D11" s="269"/>
      <c r="E11" s="494" t="s">
        <v>188</v>
      </c>
      <c r="F11" s="494"/>
      <c r="G11" s="494"/>
      <c r="H11" s="494"/>
      <c r="I11" s="494"/>
      <c r="J11" s="494"/>
      <c r="K11" s="494"/>
      <c r="L11" s="494"/>
      <c r="M11" s="494"/>
      <c r="N11" s="494"/>
      <c r="O11" s="494"/>
      <c r="P11" s="494"/>
      <c r="Q11" s="494"/>
      <c r="R11" s="494"/>
      <c r="S11" s="494"/>
      <c r="T11" s="494"/>
      <c r="U11" s="494"/>
      <c r="V11" s="494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77"/>
      <c r="AH11" s="277"/>
      <c r="AI11" s="277"/>
      <c r="AJ11" s="277"/>
      <c r="AK11" s="262"/>
      <c r="AL11" s="262"/>
      <c r="AM11" s="262"/>
      <c r="AN11" s="262"/>
      <c r="AO11" s="262"/>
      <c r="AP11" s="262"/>
      <c r="AQ11" s="262"/>
      <c r="AR11" s="495" t="s">
        <v>189</v>
      </c>
      <c r="AS11" s="495"/>
      <c r="AT11" s="495"/>
      <c r="AU11" s="495"/>
      <c r="AV11" s="495"/>
      <c r="AW11" s="495"/>
      <c r="AX11" s="495"/>
      <c r="AY11" s="495"/>
      <c r="AZ11" s="495"/>
      <c r="BA11" s="495"/>
      <c r="BB11" s="495"/>
      <c r="BC11" s="495"/>
      <c r="BG11" s="262"/>
      <c r="BH11" s="262"/>
      <c r="BI11" s="262"/>
      <c r="BJ11" s="262"/>
    </row>
    <row r="12" spans="1:63">
      <c r="C12" s="269"/>
      <c r="D12" s="269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77"/>
      <c r="AH12" s="277"/>
      <c r="AI12" s="277"/>
      <c r="AJ12" s="277"/>
      <c r="AK12" s="262"/>
      <c r="AL12" s="262"/>
      <c r="AM12" s="262"/>
      <c r="AN12" s="262"/>
      <c r="AO12" s="262"/>
      <c r="AP12" s="262"/>
      <c r="AQ12" s="262"/>
      <c r="AR12" s="496" t="s">
        <v>190</v>
      </c>
      <c r="AS12" s="496"/>
      <c r="AT12" s="496"/>
      <c r="AU12" s="496"/>
      <c r="AV12" s="496"/>
      <c r="AW12" s="496"/>
      <c r="AX12" s="496"/>
      <c r="AY12" s="496"/>
      <c r="AZ12" s="496"/>
      <c r="BA12" s="496"/>
      <c r="BB12" s="496"/>
      <c r="BC12" s="496"/>
      <c r="BD12" s="496"/>
      <c r="BE12" s="496"/>
      <c r="BF12" s="496"/>
      <c r="BG12" s="496"/>
      <c r="BH12" s="496"/>
      <c r="BI12" s="262"/>
      <c r="BJ12" s="262"/>
    </row>
    <row r="13" spans="1:63">
      <c r="C13" s="269"/>
      <c r="D13" s="269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77"/>
      <c r="AH13" s="277"/>
      <c r="AI13" s="277"/>
      <c r="AJ13" s="277"/>
      <c r="AK13" s="262"/>
      <c r="AL13" s="262"/>
      <c r="AM13" s="262"/>
      <c r="AN13" s="262"/>
      <c r="AO13" s="262"/>
      <c r="AP13" s="262"/>
      <c r="AQ13" s="262"/>
      <c r="AR13" s="496" t="s">
        <v>191</v>
      </c>
      <c r="AS13" s="496"/>
      <c r="AT13" s="496"/>
      <c r="AU13" s="496"/>
      <c r="AV13" s="496"/>
      <c r="AW13" s="496"/>
      <c r="AX13" s="496"/>
      <c r="AY13" s="496"/>
      <c r="AZ13" s="496"/>
      <c r="BA13" s="496"/>
      <c r="BB13" s="496"/>
      <c r="BC13" s="496"/>
      <c r="BD13" s="496"/>
      <c r="BE13" s="496"/>
      <c r="BF13" s="496"/>
      <c r="BG13" s="496"/>
      <c r="BH13" s="496"/>
      <c r="BI13" s="262"/>
      <c r="BJ13" s="262"/>
    </row>
    <row r="14" spans="1:63" ht="69.75" customHeight="1">
      <c r="C14" s="269"/>
      <c r="D14" s="269"/>
      <c r="E14" s="497" t="s">
        <v>192</v>
      </c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7"/>
      <c r="R14" s="497"/>
      <c r="S14" s="497"/>
      <c r="T14" s="497"/>
      <c r="U14" s="497"/>
      <c r="V14" s="497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77"/>
      <c r="AH14" s="277"/>
      <c r="AI14" s="277"/>
      <c r="AJ14" s="277"/>
      <c r="AK14" s="262"/>
      <c r="AL14" s="262"/>
      <c r="AM14" s="262"/>
      <c r="AN14" s="262"/>
      <c r="AO14" s="262"/>
      <c r="AP14" s="262"/>
      <c r="AQ14" s="262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</row>
    <row r="15" spans="1:63" ht="13.5" thickBot="1">
      <c r="C15" s="269"/>
      <c r="D15" s="269"/>
      <c r="E15" s="280"/>
      <c r="F15" s="280"/>
      <c r="G15" s="269"/>
      <c r="H15" s="269"/>
      <c r="I15" s="269"/>
      <c r="J15" s="269"/>
      <c r="K15" s="269"/>
      <c r="L15" s="280"/>
      <c r="M15" s="269"/>
      <c r="N15" s="269"/>
      <c r="O15" s="269"/>
      <c r="P15" s="281"/>
      <c r="Q15" s="262"/>
      <c r="R15" s="262"/>
      <c r="S15" s="26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498"/>
      <c r="AS15" s="498"/>
      <c r="AT15" s="498"/>
      <c r="AU15" s="498"/>
      <c r="AV15" s="498"/>
      <c r="AW15" s="498"/>
      <c r="AX15" s="498"/>
      <c r="AY15" s="498"/>
      <c r="AZ15" s="498"/>
      <c r="BA15" s="498"/>
      <c r="BB15" s="498"/>
      <c r="BC15" s="498"/>
      <c r="BD15" s="498"/>
      <c r="BE15" s="498"/>
      <c r="BF15" s="498"/>
      <c r="BG15" s="498"/>
      <c r="BH15" s="498"/>
      <c r="BI15" s="498"/>
      <c r="BJ15" s="498"/>
    </row>
    <row r="16" spans="1:63" ht="12.75" customHeight="1" thickBot="1">
      <c r="A16" s="470" t="s">
        <v>193</v>
      </c>
      <c r="B16" s="473" t="s">
        <v>194</v>
      </c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5" t="s">
        <v>195</v>
      </c>
      <c r="BC16" s="476"/>
      <c r="BD16" s="481" t="s">
        <v>196</v>
      </c>
      <c r="BE16" s="484" t="s">
        <v>197</v>
      </c>
      <c r="BF16" s="485"/>
      <c r="BG16" s="486"/>
      <c r="BH16" s="487" t="s">
        <v>198</v>
      </c>
      <c r="BI16" s="488"/>
      <c r="BJ16" s="459" t="s">
        <v>199</v>
      </c>
      <c r="BK16" s="460" t="s">
        <v>200</v>
      </c>
    </row>
    <row r="17" spans="1:66" ht="15" customHeight="1">
      <c r="A17" s="471"/>
      <c r="B17" s="463" t="s">
        <v>133</v>
      </c>
      <c r="C17" s="463"/>
      <c r="D17" s="463"/>
      <c r="E17" s="463"/>
      <c r="F17" s="464" t="s">
        <v>134</v>
      </c>
      <c r="G17" s="465"/>
      <c r="H17" s="465"/>
      <c r="I17" s="465"/>
      <c r="J17" s="466"/>
      <c r="K17" s="464" t="s">
        <v>135</v>
      </c>
      <c r="L17" s="465"/>
      <c r="M17" s="465"/>
      <c r="N17" s="466"/>
      <c r="O17" s="467" t="s">
        <v>136</v>
      </c>
      <c r="P17" s="468"/>
      <c r="Q17" s="468"/>
      <c r="R17" s="468"/>
      <c r="S17" s="469"/>
      <c r="T17" s="283" t="s">
        <v>137</v>
      </c>
      <c r="U17" s="284"/>
      <c r="V17" s="284"/>
      <c r="W17" s="285"/>
      <c r="X17" s="463" t="s">
        <v>138</v>
      </c>
      <c r="Y17" s="463"/>
      <c r="Z17" s="463"/>
      <c r="AA17" s="463"/>
      <c r="AB17" s="467" t="s">
        <v>139</v>
      </c>
      <c r="AC17" s="468"/>
      <c r="AD17" s="468"/>
      <c r="AE17" s="468"/>
      <c r="AF17" s="469"/>
      <c r="AG17" s="467" t="s">
        <v>140</v>
      </c>
      <c r="AH17" s="468"/>
      <c r="AI17" s="468"/>
      <c r="AJ17" s="469"/>
      <c r="AK17" s="283" t="s">
        <v>141</v>
      </c>
      <c r="AL17" s="284"/>
      <c r="AM17" s="284"/>
      <c r="AN17" s="285"/>
      <c r="AO17" s="463" t="s">
        <v>142</v>
      </c>
      <c r="AP17" s="463"/>
      <c r="AQ17" s="463"/>
      <c r="AR17" s="463"/>
      <c r="AS17" s="463" t="s">
        <v>143</v>
      </c>
      <c r="AT17" s="463"/>
      <c r="AU17" s="463"/>
      <c r="AV17" s="463"/>
      <c r="AW17" s="463"/>
      <c r="AX17" s="463" t="s">
        <v>144</v>
      </c>
      <c r="AY17" s="463"/>
      <c r="AZ17" s="463"/>
      <c r="BA17" s="491"/>
      <c r="BB17" s="477"/>
      <c r="BC17" s="478"/>
      <c r="BD17" s="482"/>
      <c r="BE17" s="286"/>
      <c r="BF17" s="287"/>
      <c r="BG17" s="288"/>
      <c r="BH17" s="489"/>
      <c r="BI17" s="490"/>
      <c r="BJ17" s="452"/>
      <c r="BK17" s="461"/>
    </row>
    <row r="18" spans="1:66" ht="12.75" customHeight="1">
      <c r="A18" s="471"/>
      <c r="B18" s="289">
        <v>28</v>
      </c>
      <c r="C18" s="290">
        <v>4</v>
      </c>
      <c r="D18" s="290">
        <v>11</v>
      </c>
      <c r="E18" s="290">
        <v>18</v>
      </c>
      <c r="F18" s="290">
        <v>25</v>
      </c>
      <c r="G18" s="291">
        <v>2</v>
      </c>
      <c r="H18" s="291">
        <v>9</v>
      </c>
      <c r="I18" s="291">
        <v>16</v>
      </c>
      <c r="J18" s="291">
        <v>23</v>
      </c>
      <c r="K18" s="291">
        <v>30</v>
      </c>
      <c r="L18" s="290">
        <v>6</v>
      </c>
      <c r="M18" s="290">
        <v>13</v>
      </c>
      <c r="N18" s="290">
        <v>20</v>
      </c>
      <c r="O18" s="290">
        <v>27</v>
      </c>
      <c r="P18" s="290">
        <v>4</v>
      </c>
      <c r="Q18" s="290">
        <v>11</v>
      </c>
      <c r="R18" s="290">
        <v>18</v>
      </c>
      <c r="S18" s="290">
        <v>25</v>
      </c>
      <c r="T18" s="292">
        <v>1</v>
      </c>
      <c r="U18" s="291">
        <v>8</v>
      </c>
      <c r="V18" s="291">
        <v>15</v>
      </c>
      <c r="W18" s="290">
        <v>22</v>
      </c>
      <c r="X18" s="290">
        <v>29</v>
      </c>
      <c r="Y18" s="290">
        <v>5</v>
      </c>
      <c r="Z18" s="290">
        <v>12</v>
      </c>
      <c r="AA18" s="290">
        <v>19</v>
      </c>
      <c r="AB18" s="290">
        <v>26</v>
      </c>
      <c r="AC18" s="290">
        <v>5</v>
      </c>
      <c r="AD18" s="290">
        <v>12</v>
      </c>
      <c r="AE18" s="290">
        <v>19</v>
      </c>
      <c r="AF18" s="291">
        <v>26</v>
      </c>
      <c r="AG18" s="291">
        <v>2</v>
      </c>
      <c r="AH18" s="291">
        <v>9</v>
      </c>
      <c r="AI18" s="291">
        <v>16</v>
      </c>
      <c r="AJ18" s="290">
        <v>23</v>
      </c>
      <c r="AK18" s="290">
        <v>30</v>
      </c>
      <c r="AL18" s="290">
        <v>7</v>
      </c>
      <c r="AM18" s="290">
        <v>14</v>
      </c>
      <c r="AN18" s="290">
        <v>21</v>
      </c>
      <c r="AO18" s="290">
        <v>28</v>
      </c>
      <c r="AP18" s="290">
        <v>4</v>
      </c>
      <c r="AQ18" s="290">
        <v>11</v>
      </c>
      <c r="AR18" s="290">
        <v>18</v>
      </c>
      <c r="AS18" s="291">
        <v>25</v>
      </c>
      <c r="AT18" s="291">
        <v>2</v>
      </c>
      <c r="AU18" s="291">
        <v>9</v>
      </c>
      <c r="AV18" s="291">
        <v>16</v>
      </c>
      <c r="AW18" s="290">
        <v>23</v>
      </c>
      <c r="AX18" s="290">
        <v>30</v>
      </c>
      <c r="AY18" s="290">
        <v>6</v>
      </c>
      <c r="AZ18" s="290">
        <v>13</v>
      </c>
      <c r="BA18" s="293">
        <v>20</v>
      </c>
      <c r="BB18" s="477"/>
      <c r="BC18" s="478"/>
      <c r="BD18" s="482"/>
      <c r="BE18" s="451" t="s">
        <v>146</v>
      </c>
      <c r="BF18" s="451" t="s">
        <v>201</v>
      </c>
      <c r="BG18" s="451" t="s">
        <v>202</v>
      </c>
      <c r="BH18" s="489"/>
      <c r="BI18" s="490"/>
      <c r="BJ18" s="452"/>
      <c r="BK18" s="461"/>
    </row>
    <row r="19" spans="1:66" ht="15" customHeight="1">
      <c r="A19" s="471"/>
      <c r="B19" s="294">
        <v>3</v>
      </c>
      <c r="C19" s="295">
        <v>10</v>
      </c>
      <c r="D19" s="295">
        <v>17</v>
      </c>
      <c r="E19" s="295">
        <v>24</v>
      </c>
      <c r="F19" s="295">
        <v>1</v>
      </c>
      <c r="G19" s="296">
        <v>8</v>
      </c>
      <c r="H19" s="296">
        <v>15</v>
      </c>
      <c r="I19" s="296">
        <v>22</v>
      </c>
      <c r="J19" s="296">
        <v>29</v>
      </c>
      <c r="K19" s="296">
        <v>5</v>
      </c>
      <c r="L19" s="295">
        <v>12</v>
      </c>
      <c r="M19" s="295">
        <v>19</v>
      </c>
      <c r="N19" s="295">
        <v>26</v>
      </c>
      <c r="O19" s="295">
        <v>3</v>
      </c>
      <c r="P19" s="295">
        <v>10</v>
      </c>
      <c r="Q19" s="295">
        <v>17</v>
      </c>
      <c r="R19" s="295">
        <v>24</v>
      </c>
      <c r="S19" s="295">
        <v>31</v>
      </c>
      <c r="T19" s="297">
        <v>7</v>
      </c>
      <c r="U19" s="296">
        <v>14</v>
      </c>
      <c r="V19" s="296">
        <v>21</v>
      </c>
      <c r="W19" s="295">
        <v>28</v>
      </c>
      <c r="X19" s="295">
        <v>4</v>
      </c>
      <c r="Y19" s="295">
        <v>11</v>
      </c>
      <c r="Z19" s="295">
        <v>18</v>
      </c>
      <c r="AA19" s="295">
        <v>25</v>
      </c>
      <c r="AB19" s="295">
        <v>4</v>
      </c>
      <c r="AC19" s="295">
        <v>11</v>
      </c>
      <c r="AD19" s="295">
        <v>18</v>
      </c>
      <c r="AE19" s="298">
        <v>25</v>
      </c>
      <c r="AF19" s="296">
        <v>1</v>
      </c>
      <c r="AG19" s="296">
        <v>8</v>
      </c>
      <c r="AH19" s="296">
        <v>15</v>
      </c>
      <c r="AI19" s="296">
        <v>22</v>
      </c>
      <c r="AJ19" s="298">
        <v>29</v>
      </c>
      <c r="AK19" s="295">
        <v>6</v>
      </c>
      <c r="AL19" s="295">
        <v>13</v>
      </c>
      <c r="AM19" s="295">
        <v>20</v>
      </c>
      <c r="AN19" s="298">
        <v>27</v>
      </c>
      <c r="AO19" s="295">
        <v>3</v>
      </c>
      <c r="AP19" s="295">
        <v>10</v>
      </c>
      <c r="AQ19" s="295">
        <v>17</v>
      </c>
      <c r="AR19" s="298">
        <v>24</v>
      </c>
      <c r="AS19" s="296">
        <v>1</v>
      </c>
      <c r="AT19" s="296">
        <v>8</v>
      </c>
      <c r="AU19" s="296">
        <v>15</v>
      </c>
      <c r="AV19" s="296">
        <v>22</v>
      </c>
      <c r="AW19" s="298">
        <v>29</v>
      </c>
      <c r="AX19" s="295">
        <v>5</v>
      </c>
      <c r="AY19" s="295">
        <v>12</v>
      </c>
      <c r="AZ19" s="295">
        <v>19</v>
      </c>
      <c r="BA19" s="299">
        <v>26</v>
      </c>
      <c r="BB19" s="477"/>
      <c r="BC19" s="478"/>
      <c r="BD19" s="482"/>
      <c r="BE19" s="492"/>
      <c r="BF19" s="452"/>
      <c r="BG19" s="452"/>
      <c r="BH19" s="489"/>
      <c r="BI19" s="490"/>
      <c r="BJ19" s="452"/>
      <c r="BK19" s="461"/>
    </row>
    <row r="20" spans="1:66" ht="73.5" customHeight="1" thickBot="1">
      <c r="A20" s="472"/>
      <c r="B20" s="300">
        <v>1</v>
      </c>
      <c r="C20" s="301">
        <v>2</v>
      </c>
      <c r="D20" s="301">
        <v>3</v>
      </c>
      <c r="E20" s="301">
        <v>4</v>
      </c>
      <c r="F20" s="301">
        <v>5</v>
      </c>
      <c r="G20" s="301">
        <v>6</v>
      </c>
      <c r="H20" s="301">
        <v>7</v>
      </c>
      <c r="I20" s="301">
        <v>8</v>
      </c>
      <c r="J20" s="301">
        <v>9</v>
      </c>
      <c r="K20" s="301">
        <v>10</v>
      </c>
      <c r="L20" s="301">
        <v>11</v>
      </c>
      <c r="M20" s="301">
        <v>12</v>
      </c>
      <c r="N20" s="301">
        <v>13</v>
      </c>
      <c r="O20" s="301">
        <v>14</v>
      </c>
      <c r="P20" s="301">
        <v>15</v>
      </c>
      <c r="Q20" s="301">
        <v>16</v>
      </c>
      <c r="R20" s="301">
        <v>17</v>
      </c>
      <c r="S20" s="301">
        <v>18</v>
      </c>
      <c r="T20" s="301">
        <v>19</v>
      </c>
      <c r="U20" s="301">
        <v>20</v>
      </c>
      <c r="V20" s="301">
        <v>21</v>
      </c>
      <c r="W20" s="301">
        <v>22</v>
      </c>
      <c r="X20" s="301">
        <v>23</v>
      </c>
      <c r="Y20" s="301">
        <v>24</v>
      </c>
      <c r="Z20" s="301">
        <v>25</v>
      </c>
      <c r="AA20" s="301">
        <v>26</v>
      </c>
      <c r="AB20" s="301">
        <v>27</v>
      </c>
      <c r="AC20" s="301">
        <v>28</v>
      </c>
      <c r="AD20" s="301">
        <v>29</v>
      </c>
      <c r="AE20" s="301">
        <v>30</v>
      </c>
      <c r="AF20" s="301">
        <v>31</v>
      </c>
      <c r="AG20" s="301">
        <v>32</v>
      </c>
      <c r="AH20" s="301">
        <v>33</v>
      </c>
      <c r="AI20" s="301">
        <v>34</v>
      </c>
      <c r="AJ20" s="301">
        <v>35</v>
      </c>
      <c r="AK20" s="301">
        <v>36</v>
      </c>
      <c r="AL20" s="301">
        <v>37</v>
      </c>
      <c r="AM20" s="301">
        <v>38</v>
      </c>
      <c r="AN20" s="301">
        <v>39</v>
      </c>
      <c r="AO20" s="301">
        <v>40</v>
      </c>
      <c r="AP20" s="301">
        <v>41</v>
      </c>
      <c r="AQ20" s="301">
        <v>42</v>
      </c>
      <c r="AR20" s="301">
        <v>43</v>
      </c>
      <c r="AS20" s="301">
        <v>44</v>
      </c>
      <c r="AT20" s="301">
        <v>45</v>
      </c>
      <c r="AU20" s="301">
        <v>46</v>
      </c>
      <c r="AV20" s="301">
        <v>47</v>
      </c>
      <c r="AW20" s="301">
        <v>48</v>
      </c>
      <c r="AX20" s="301">
        <v>49</v>
      </c>
      <c r="AY20" s="301">
        <v>50</v>
      </c>
      <c r="AZ20" s="301">
        <v>51</v>
      </c>
      <c r="BA20" s="302">
        <v>52</v>
      </c>
      <c r="BB20" s="479"/>
      <c r="BC20" s="480"/>
      <c r="BD20" s="483"/>
      <c r="BE20" s="493"/>
      <c r="BF20" s="453"/>
      <c r="BG20" s="453"/>
      <c r="BH20" s="303" t="s">
        <v>203</v>
      </c>
      <c r="BI20" s="303" t="s">
        <v>204</v>
      </c>
      <c r="BJ20" s="453"/>
      <c r="BK20" s="462"/>
    </row>
    <row r="21" spans="1:66" ht="19.5" customHeight="1">
      <c r="A21" s="304" t="s">
        <v>205</v>
      </c>
      <c r="B21" s="305"/>
      <c r="C21" s="305"/>
      <c r="D21" s="305"/>
      <c r="E21" s="305"/>
      <c r="F21" s="305"/>
      <c r="G21" s="305"/>
      <c r="H21" s="305"/>
      <c r="I21" s="306"/>
      <c r="J21" s="306"/>
      <c r="K21" s="307">
        <v>16</v>
      </c>
      <c r="L21" s="305"/>
      <c r="M21" s="305"/>
      <c r="N21" s="305"/>
      <c r="O21" s="305"/>
      <c r="P21" s="305"/>
      <c r="Q21" s="305"/>
      <c r="R21" s="308" t="s">
        <v>0</v>
      </c>
      <c r="S21" s="309" t="s">
        <v>145</v>
      </c>
      <c r="T21" s="309" t="s">
        <v>145</v>
      </c>
      <c r="U21" s="305"/>
      <c r="V21" s="305"/>
      <c r="W21" s="305"/>
      <c r="X21" s="306"/>
      <c r="Y21" s="307"/>
      <c r="Z21" s="305"/>
      <c r="AA21" s="305"/>
      <c r="AB21" s="305"/>
      <c r="AC21" s="305"/>
      <c r="AD21" s="306"/>
      <c r="AE21" s="307"/>
      <c r="AF21" s="305"/>
      <c r="AG21" s="305"/>
      <c r="AH21" s="305"/>
      <c r="AI21" s="305"/>
      <c r="AJ21" s="305"/>
      <c r="AK21" s="305"/>
      <c r="AL21" s="305"/>
      <c r="AM21" s="305"/>
      <c r="AN21" s="306"/>
      <c r="AO21" s="306"/>
      <c r="AP21" s="306"/>
      <c r="AQ21" s="306"/>
      <c r="AR21" s="310" t="s">
        <v>0</v>
      </c>
      <c r="AS21" s="309" t="s">
        <v>145</v>
      </c>
      <c r="AT21" s="309" t="s">
        <v>145</v>
      </c>
      <c r="AU21" s="309" t="s">
        <v>145</v>
      </c>
      <c r="AV21" s="309" t="s">
        <v>145</v>
      </c>
      <c r="AW21" s="309" t="s">
        <v>145</v>
      </c>
      <c r="AX21" s="309" t="s">
        <v>145</v>
      </c>
      <c r="AY21" s="309" t="s">
        <v>145</v>
      </c>
      <c r="AZ21" s="309" t="s">
        <v>145</v>
      </c>
      <c r="BA21" s="311" t="s">
        <v>145</v>
      </c>
      <c r="BB21" s="454">
        <v>39</v>
      </c>
      <c r="BC21" s="455"/>
      <c r="BD21" s="312">
        <v>2</v>
      </c>
      <c r="BE21" s="312"/>
      <c r="BF21" s="313"/>
      <c r="BG21" s="314"/>
      <c r="BH21" s="315"/>
      <c r="BI21" s="315"/>
      <c r="BJ21" s="312">
        <v>11</v>
      </c>
      <c r="BK21" s="316">
        <f>SUM(BB21:BJ21)</f>
        <v>52</v>
      </c>
      <c r="BL21" s="317"/>
      <c r="BM21" s="317"/>
      <c r="BN21" s="317"/>
    </row>
    <row r="22" spans="1:66" ht="20.25" customHeight="1">
      <c r="A22" s="318" t="s">
        <v>206</v>
      </c>
      <c r="B22" s="319"/>
      <c r="C22" s="319"/>
      <c r="D22" s="319"/>
      <c r="E22" s="319"/>
      <c r="F22" s="319"/>
      <c r="G22" s="319"/>
      <c r="H22" s="319"/>
      <c r="I22" s="320"/>
      <c r="J22" s="320"/>
      <c r="K22" s="321">
        <v>16</v>
      </c>
      <c r="L22" s="319"/>
      <c r="M22" s="319"/>
      <c r="N22" s="319"/>
      <c r="O22" s="319"/>
      <c r="P22" s="319"/>
      <c r="Q22" s="319"/>
      <c r="R22" s="322" t="s">
        <v>0</v>
      </c>
      <c r="S22" s="323" t="s">
        <v>145</v>
      </c>
      <c r="T22" s="323" t="s">
        <v>145</v>
      </c>
      <c r="U22" s="319"/>
      <c r="V22" s="319"/>
      <c r="W22" s="319"/>
      <c r="X22" s="320"/>
      <c r="Y22" s="321"/>
      <c r="Z22" s="319"/>
      <c r="AA22" s="319"/>
      <c r="AB22" s="319"/>
      <c r="AC22" s="319"/>
      <c r="AD22" s="320"/>
      <c r="AE22" s="321"/>
      <c r="AF22" s="319"/>
      <c r="AG22" s="319"/>
      <c r="AH22" s="319"/>
      <c r="AI22" s="319"/>
      <c r="AJ22" s="319"/>
      <c r="AK22" s="319"/>
      <c r="AL22" s="319"/>
      <c r="AM22" s="319"/>
      <c r="AN22" s="320"/>
      <c r="AO22" s="320"/>
      <c r="AP22" s="320"/>
      <c r="AQ22" s="319"/>
      <c r="AR22" s="324" t="s">
        <v>0</v>
      </c>
      <c r="AS22" s="323" t="s">
        <v>145</v>
      </c>
      <c r="AT22" s="323" t="s">
        <v>145</v>
      </c>
      <c r="AU22" s="323" t="s">
        <v>145</v>
      </c>
      <c r="AV22" s="323" t="s">
        <v>145</v>
      </c>
      <c r="AW22" s="323" t="s">
        <v>145</v>
      </c>
      <c r="AX22" s="323" t="s">
        <v>145</v>
      </c>
      <c r="AY22" s="323" t="s">
        <v>145</v>
      </c>
      <c r="AZ22" s="323" t="s">
        <v>145</v>
      </c>
      <c r="BA22" s="325" t="s">
        <v>145</v>
      </c>
      <c r="BB22" s="456">
        <v>37</v>
      </c>
      <c r="BC22" s="457"/>
      <c r="BD22" s="326">
        <v>2</v>
      </c>
      <c r="BE22" s="326">
        <v>2</v>
      </c>
      <c r="BF22" s="327"/>
      <c r="BG22" s="328"/>
      <c r="BH22" s="328"/>
      <c r="BI22" s="328"/>
      <c r="BJ22" s="326">
        <v>11</v>
      </c>
      <c r="BK22" s="316">
        <f t="shared" ref="BK22:BK24" si="0">SUM(BB22:BJ22)</f>
        <v>52</v>
      </c>
    </row>
    <row r="23" spans="1:66" ht="15.75" customHeight="1">
      <c r="A23" s="318" t="s">
        <v>207</v>
      </c>
      <c r="B23" s="319"/>
      <c r="C23" s="319"/>
      <c r="D23" s="319"/>
      <c r="E23" s="319"/>
      <c r="F23" s="319"/>
      <c r="G23" s="319"/>
      <c r="H23" s="319"/>
      <c r="I23" s="320"/>
      <c r="J23" s="320"/>
      <c r="K23" s="321">
        <v>16</v>
      </c>
      <c r="L23" s="319"/>
      <c r="M23" s="319"/>
      <c r="N23" s="319"/>
      <c r="O23" s="319"/>
      <c r="P23" s="319"/>
      <c r="Q23" s="319"/>
      <c r="R23" s="322" t="s">
        <v>0</v>
      </c>
      <c r="S23" s="323" t="s">
        <v>145</v>
      </c>
      <c r="T23" s="323" t="s">
        <v>145</v>
      </c>
      <c r="U23" s="319"/>
      <c r="V23" s="319"/>
      <c r="W23" s="319"/>
      <c r="X23" s="320"/>
      <c r="Y23" s="321"/>
      <c r="Z23" s="319"/>
      <c r="AA23" s="319"/>
      <c r="AB23" s="319"/>
      <c r="AC23" s="319"/>
      <c r="AD23" s="320"/>
      <c r="AE23" s="321"/>
      <c r="AF23" s="319"/>
      <c r="AG23" s="319"/>
      <c r="AH23" s="319"/>
      <c r="AI23" s="319"/>
      <c r="AJ23" s="319"/>
      <c r="AK23" s="319"/>
      <c r="AL23" s="319"/>
      <c r="AM23" s="319"/>
      <c r="AN23" s="320" t="s">
        <v>208</v>
      </c>
      <c r="AO23" s="320" t="s">
        <v>208</v>
      </c>
      <c r="AP23" s="319"/>
      <c r="AQ23" s="319"/>
      <c r="AR23" s="324" t="s">
        <v>0</v>
      </c>
      <c r="AS23" s="323" t="s">
        <v>145</v>
      </c>
      <c r="AT23" s="323" t="s">
        <v>145</v>
      </c>
      <c r="AU23" s="323" t="s">
        <v>145</v>
      </c>
      <c r="AV23" s="323" t="s">
        <v>145</v>
      </c>
      <c r="AW23" s="323" t="s">
        <v>145</v>
      </c>
      <c r="AX23" s="323" t="s">
        <v>145</v>
      </c>
      <c r="AY23" s="323" t="s">
        <v>145</v>
      </c>
      <c r="AZ23" s="323" t="s">
        <v>145</v>
      </c>
      <c r="BA23" s="325" t="s">
        <v>145</v>
      </c>
      <c r="BB23" s="456">
        <v>34.5</v>
      </c>
      <c r="BC23" s="457"/>
      <c r="BD23" s="326">
        <v>2</v>
      </c>
      <c r="BE23" s="326">
        <v>2.5</v>
      </c>
      <c r="BF23" s="326">
        <v>2</v>
      </c>
      <c r="BG23" s="328"/>
      <c r="BH23" s="328"/>
      <c r="BI23" s="328"/>
      <c r="BJ23" s="326">
        <v>11</v>
      </c>
      <c r="BK23" s="316">
        <f t="shared" si="0"/>
        <v>52</v>
      </c>
    </row>
    <row r="24" spans="1:66" ht="15.75" customHeight="1">
      <c r="A24" s="318" t="s">
        <v>209</v>
      </c>
      <c r="B24" s="319"/>
      <c r="C24" s="319"/>
      <c r="D24" s="319"/>
      <c r="E24" s="319"/>
      <c r="F24" s="319"/>
      <c r="G24" s="319"/>
      <c r="H24" s="319"/>
      <c r="I24" s="320"/>
      <c r="J24" s="320"/>
      <c r="K24" s="321">
        <v>16</v>
      </c>
      <c r="L24" s="319"/>
      <c r="M24" s="319"/>
      <c r="N24" s="319"/>
      <c r="O24" s="319" t="s">
        <v>208</v>
      </c>
      <c r="P24" s="319" t="s">
        <v>208</v>
      </c>
      <c r="Q24" s="319" t="s">
        <v>208</v>
      </c>
      <c r="R24" s="319" t="s">
        <v>208</v>
      </c>
      <c r="S24" s="323" t="s">
        <v>145</v>
      </c>
      <c r="T24" s="323" t="s">
        <v>145</v>
      </c>
      <c r="U24" s="319" t="s">
        <v>208</v>
      </c>
      <c r="V24" s="321"/>
      <c r="W24" s="321"/>
      <c r="X24" s="320"/>
      <c r="Y24" s="321"/>
      <c r="Z24" s="321"/>
      <c r="AA24" s="321"/>
      <c r="AB24" s="321"/>
      <c r="AC24" s="321"/>
      <c r="AD24" s="320"/>
      <c r="AE24" s="321"/>
      <c r="AF24" s="322" t="s">
        <v>0</v>
      </c>
      <c r="AG24" s="319" t="s">
        <v>208</v>
      </c>
      <c r="AH24" s="319" t="s">
        <v>208</v>
      </c>
      <c r="AI24" s="319" t="s">
        <v>208</v>
      </c>
      <c r="AJ24" s="319" t="s">
        <v>208</v>
      </c>
      <c r="AK24" s="329" t="s">
        <v>210</v>
      </c>
      <c r="AL24" s="329" t="s">
        <v>210</v>
      </c>
      <c r="AM24" s="329" t="s">
        <v>210</v>
      </c>
      <c r="AN24" s="330" t="s">
        <v>210</v>
      </c>
      <c r="AO24" s="331" t="s">
        <v>211</v>
      </c>
      <c r="AP24" s="332" t="s">
        <v>211</v>
      </c>
      <c r="AQ24" s="320"/>
      <c r="AR24" s="320"/>
      <c r="AS24" s="320"/>
      <c r="AT24" s="320"/>
      <c r="AU24" s="320"/>
      <c r="AV24" s="320"/>
      <c r="AW24" s="320"/>
      <c r="AX24" s="320"/>
      <c r="AY24" s="320"/>
      <c r="AZ24" s="320"/>
      <c r="BA24" s="320"/>
      <c r="BB24" s="456">
        <v>23.5</v>
      </c>
      <c r="BC24" s="457"/>
      <c r="BD24" s="326">
        <v>1</v>
      </c>
      <c r="BE24" s="326">
        <v>2.5</v>
      </c>
      <c r="BF24" s="326">
        <v>5</v>
      </c>
      <c r="BG24" s="328">
        <v>4</v>
      </c>
      <c r="BH24" s="328">
        <v>4</v>
      </c>
      <c r="BI24" s="328">
        <v>2</v>
      </c>
      <c r="BJ24" s="326">
        <v>1</v>
      </c>
      <c r="BK24" s="316">
        <f t="shared" si="0"/>
        <v>43</v>
      </c>
    </row>
    <row r="25" spans="1:66" ht="15.75" customHeight="1">
      <c r="A25" s="333"/>
      <c r="B25" s="458" t="s">
        <v>212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334"/>
      <c r="N25" s="334"/>
      <c r="O25" s="334"/>
      <c r="P25" s="334"/>
      <c r="Q25" s="334"/>
      <c r="R25" s="334"/>
      <c r="S25" s="334"/>
      <c r="T25" s="334"/>
      <c r="U25" s="334"/>
      <c r="V25" s="334"/>
      <c r="W25" s="334"/>
      <c r="X25" s="334"/>
      <c r="Y25" s="334"/>
      <c r="Z25" s="334"/>
      <c r="AA25" s="334"/>
      <c r="AB25" s="334"/>
      <c r="AC25" s="334"/>
      <c r="AD25" s="334"/>
      <c r="AE25" s="334"/>
      <c r="AF25" s="334"/>
      <c r="AG25" s="334"/>
      <c r="AH25" s="334"/>
      <c r="AI25" s="334"/>
      <c r="AJ25" s="334"/>
      <c r="AK25" s="334"/>
      <c r="AL25" s="334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334"/>
      <c r="AY25" s="334"/>
      <c r="AZ25" s="334"/>
      <c r="BA25" s="334"/>
      <c r="BB25" s="334"/>
      <c r="BC25" s="334"/>
      <c r="BD25" s="334"/>
      <c r="BE25" s="334"/>
      <c r="BF25" s="334"/>
      <c r="BG25" s="334"/>
      <c r="BH25" s="334"/>
      <c r="BI25" s="335"/>
      <c r="BJ25" s="336"/>
    </row>
    <row r="26" spans="1:66">
      <c r="A26" s="333"/>
      <c r="B26" s="337"/>
      <c r="C26" s="333"/>
      <c r="D26" s="450" t="s">
        <v>213</v>
      </c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8"/>
      <c r="AN26" s="333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4"/>
      <c r="BD26" s="334"/>
      <c r="BE26" s="334"/>
      <c r="BF26" s="334"/>
      <c r="BG26" s="334"/>
      <c r="BH26" s="334"/>
      <c r="BI26" s="335"/>
      <c r="BJ26" s="336"/>
    </row>
    <row r="27" spans="1:66">
      <c r="A27" s="333"/>
      <c r="B27" s="340" t="s">
        <v>0</v>
      </c>
      <c r="C27" s="333" t="s">
        <v>60</v>
      </c>
      <c r="D27" s="450" t="s">
        <v>128</v>
      </c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41"/>
      <c r="AN27" s="333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39"/>
      <c r="BE27" s="339"/>
      <c r="BF27" s="339"/>
      <c r="BG27" s="339"/>
      <c r="BH27" s="339"/>
      <c r="BI27" s="335"/>
      <c r="BJ27" s="336"/>
    </row>
    <row r="28" spans="1:66">
      <c r="A28" s="333"/>
      <c r="B28" s="342" t="s">
        <v>208</v>
      </c>
      <c r="C28" s="333"/>
      <c r="D28" s="450" t="s">
        <v>214</v>
      </c>
      <c r="E28" s="450"/>
      <c r="F28" s="450"/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50"/>
      <c r="R28" s="450"/>
      <c r="S28" s="450"/>
      <c r="T28" s="450"/>
      <c r="U28" s="450"/>
      <c r="V28" s="450"/>
      <c r="W28" s="450"/>
      <c r="X28" s="450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41"/>
      <c r="AN28" s="333"/>
      <c r="AO28" s="339"/>
      <c r="AP28" s="339"/>
      <c r="AQ28" s="339"/>
      <c r="AR28" s="339"/>
      <c r="AS28" s="339"/>
      <c r="AT28" s="339"/>
      <c r="AU28" s="339"/>
      <c r="AV28" s="339"/>
      <c r="AW28" s="339"/>
      <c r="AX28" s="339"/>
      <c r="AY28" s="339"/>
      <c r="AZ28" s="339"/>
      <c r="BA28" s="339"/>
      <c r="BB28" s="339"/>
      <c r="BC28" s="334"/>
      <c r="BD28" s="334"/>
      <c r="BE28" s="334"/>
      <c r="BF28" s="334"/>
      <c r="BG28" s="334"/>
      <c r="BH28" s="334"/>
      <c r="BI28" s="335"/>
      <c r="BJ28" s="336"/>
    </row>
    <row r="29" spans="1:66">
      <c r="B29" s="342" t="s">
        <v>215</v>
      </c>
      <c r="C29" s="333"/>
      <c r="D29" s="450" t="s">
        <v>216</v>
      </c>
      <c r="E29" s="450"/>
      <c r="F29" s="450"/>
      <c r="G29" s="450"/>
      <c r="H29" s="450"/>
      <c r="I29" s="450"/>
      <c r="J29" s="450"/>
      <c r="K29" s="450"/>
      <c r="L29" s="450"/>
      <c r="M29" s="450"/>
      <c r="N29" s="450"/>
      <c r="O29" s="450"/>
      <c r="P29" s="450"/>
      <c r="Q29" s="450"/>
      <c r="R29" s="334"/>
      <c r="S29" s="334"/>
      <c r="T29" s="334"/>
      <c r="U29" s="334"/>
      <c r="V29" s="334"/>
      <c r="W29" s="334"/>
      <c r="X29" s="334"/>
      <c r="AH29" s="263" t="s">
        <v>116</v>
      </c>
      <c r="AM29" s="338"/>
      <c r="AN29" s="333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4"/>
      <c r="BD29" s="334"/>
      <c r="BE29" s="334"/>
      <c r="BF29" s="334"/>
      <c r="BG29" s="334"/>
      <c r="BH29" s="334"/>
    </row>
    <row r="30" spans="1:66">
      <c r="B30" s="343" t="s">
        <v>217</v>
      </c>
      <c r="C30" s="333"/>
      <c r="D30" s="450" t="s">
        <v>218</v>
      </c>
      <c r="E30" s="450"/>
      <c r="F30" s="450"/>
      <c r="G30" s="450"/>
      <c r="H30" s="450"/>
      <c r="I30" s="450"/>
      <c r="J30" s="450"/>
      <c r="K30" s="450"/>
      <c r="L30" s="450"/>
      <c r="M30" s="450"/>
      <c r="N30" s="450"/>
      <c r="O30" s="450"/>
      <c r="P30" s="450"/>
      <c r="Q30" s="450"/>
      <c r="R30" s="334"/>
      <c r="S30" s="334"/>
      <c r="T30" s="334"/>
      <c r="U30" s="334"/>
      <c r="V30" s="334"/>
      <c r="W30" s="334"/>
      <c r="X30" s="334"/>
      <c r="AM30" s="338"/>
      <c r="AN30" s="333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4"/>
      <c r="BD30" s="334"/>
      <c r="BE30" s="334"/>
      <c r="BF30" s="334"/>
      <c r="BG30" s="334"/>
      <c r="BH30" s="334"/>
    </row>
    <row r="31" spans="1:66">
      <c r="B31" s="344" t="s">
        <v>211</v>
      </c>
      <c r="C31" s="333"/>
      <c r="D31" s="450" t="s">
        <v>219</v>
      </c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334"/>
      <c r="S31" s="334"/>
      <c r="T31" s="334"/>
      <c r="U31" s="334"/>
      <c r="V31" s="334"/>
      <c r="W31" s="334"/>
      <c r="X31" s="334"/>
      <c r="AM31" s="341"/>
      <c r="AN31" s="333"/>
      <c r="AO31" s="339"/>
      <c r="AP31" s="339"/>
      <c r="AQ31" s="339"/>
      <c r="AR31" s="339"/>
      <c r="AS31" s="339"/>
      <c r="AT31" s="339"/>
      <c r="AU31" s="339"/>
      <c r="AV31" s="339"/>
      <c r="AW31" s="339"/>
      <c r="AX31" s="339"/>
      <c r="AY31" s="339"/>
      <c r="AZ31" s="339"/>
      <c r="BA31" s="339"/>
      <c r="BB31" s="339"/>
      <c r="BC31" s="334"/>
      <c r="BD31" s="334"/>
      <c r="BE31" s="334"/>
      <c r="BF31" s="334"/>
      <c r="BG31" s="334"/>
      <c r="BH31" s="334"/>
    </row>
  </sheetData>
  <mergeCells count="53">
    <mergeCell ref="B4:J4"/>
    <mergeCell ref="AP4:AZ4"/>
    <mergeCell ref="AP1:AZ1"/>
    <mergeCell ref="B2:J2"/>
    <mergeCell ref="AP2:AZ2"/>
    <mergeCell ref="B3:J3"/>
    <mergeCell ref="AP3:AZ3"/>
    <mergeCell ref="AR15:BJ15"/>
    <mergeCell ref="B5:J5"/>
    <mergeCell ref="T5:AR5"/>
    <mergeCell ref="T6:AQ6"/>
    <mergeCell ref="T7:AQ7"/>
    <mergeCell ref="T8:AS8"/>
    <mergeCell ref="E10:R10"/>
    <mergeCell ref="AR10:BC10"/>
    <mergeCell ref="E11:V11"/>
    <mergeCell ref="AR11:BC11"/>
    <mergeCell ref="AR12:BH12"/>
    <mergeCell ref="AR13:BH13"/>
    <mergeCell ref="E14:V14"/>
    <mergeCell ref="A16:A20"/>
    <mergeCell ref="B16:BA16"/>
    <mergeCell ref="BB16:BC20"/>
    <mergeCell ref="BD16:BD20"/>
    <mergeCell ref="BE16:BG16"/>
    <mergeCell ref="AS17:AW17"/>
    <mergeCell ref="AX17:BA17"/>
    <mergeCell ref="BE18:BE20"/>
    <mergeCell ref="BF18:BF20"/>
    <mergeCell ref="BJ16:BJ20"/>
    <mergeCell ref="BK16:BK20"/>
    <mergeCell ref="B17:E17"/>
    <mergeCell ref="F17:J17"/>
    <mergeCell ref="K17:N17"/>
    <mergeCell ref="O17:S17"/>
    <mergeCell ref="X17:AA17"/>
    <mergeCell ref="AB17:AF17"/>
    <mergeCell ref="AG17:AJ17"/>
    <mergeCell ref="AO17:AR17"/>
    <mergeCell ref="BH16:BI19"/>
    <mergeCell ref="D31:Q31"/>
    <mergeCell ref="BG18:BG20"/>
    <mergeCell ref="BB21:BC21"/>
    <mergeCell ref="BB22:BC22"/>
    <mergeCell ref="BB23:BC23"/>
    <mergeCell ref="BB24:BC24"/>
    <mergeCell ref="B25:L25"/>
    <mergeCell ref="AM25:AW25"/>
    <mergeCell ref="D26:P26"/>
    <mergeCell ref="D27:Q27"/>
    <mergeCell ref="D28:X28"/>
    <mergeCell ref="D29:Q29"/>
    <mergeCell ref="D30:Q30"/>
  </mergeCells>
  <pageMargins left="0.7" right="0.7" top="0.75" bottom="0.75" header="0.3" footer="0.3"/>
  <pageSetup paperSize="9" scale="72" orientation="landscape" r:id="rId1"/>
  <colBreaks count="1" manualBreakCount="1">
    <brk id="6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Y53"/>
  <sheetViews>
    <sheetView view="pageBreakPreview" zoomScaleNormal="90" zoomScaleSheetLayoutView="100" zoomScalePageLayoutView="80" workbookViewId="0">
      <selection activeCell="C18" sqref="C18:AA18"/>
    </sheetView>
  </sheetViews>
  <sheetFormatPr defaultColWidth="9.140625" defaultRowHeight="12.75"/>
  <cols>
    <col min="1" max="1" width="0.42578125" style="209" customWidth="1"/>
    <col min="2" max="2" width="10.140625" style="209" customWidth="1"/>
    <col min="3" max="3" width="2.85546875" style="209" customWidth="1"/>
    <col min="4" max="4" width="2.5703125" style="209" customWidth="1"/>
    <col min="5" max="6" width="2.140625" style="209" customWidth="1"/>
    <col min="7" max="7" width="2.42578125" style="209" customWidth="1"/>
    <col min="8" max="8" width="2.28515625" style="209" customWidth="1"/>
    <col min="9" max="9" width="2.7109375" style="209" customWidth="1"/>
    <col min="10" max="11" width="2.42578125" style="209" customWidth="1"/>
    <col min="12" max="12" width="2.28515625" style="209" customWidth="1"/>
    <col min="13" max="13" width="3" style="209" customWidth="1"/>
    <col min="14" max="14" width="2.7109375" style="209" customWidth="1"/>
    <col min="15" max="15" width="2.42578125" style="209" customWidth="1"/>
    <col min="16" max="16" width="2.5703125" style="209" customWidth="1"/>
    <col min="17" max="17" width="2.42578125" style="209" customWidth="1"/>
    <col min="18" max="18" width="3.5703125" style="209" customWidth="1"/>
    <col min="19" max="19" width="2.42578125" style="209" customWidth="1"/>
    <col min="20" max="20" width="2.5703125" style="209" customWidth="1"/>
    <col min="21" max="21" width="2.42578125" style="209" customWidth="1"/>
    <col min="22" max="22" width="1.7109375" style="209" customWidth="1"/>
    <col min="23" max="23" width="2.5703125" style="209" hidden="1" customWidth="1"/>
    <col min="24" max="26" width="2.42578125" style="209" hidden="1" customWidth="1"/>
    <col min="27" max="27" width="1.140625" style="209" hidden="1" customWidth="1"/>
    <col min="28" max="28" width="3.5703125" style="209" customWidth="1"/>
    <col min="29" max="32" width="3.7109375" style="209" customWidth="1"/>
    <col min="33" max="33" width="3.85546875" style="209" customWidth="1"/>
    <col min="34" max="34" width="3.42578125" style="209" customWidth="1"/>
    <col min="35" max="35" width="4" style="209" customWidth="1"/>
    <col min="36" max="36" width="2.7109375" style="209" customWidth="1"/>
    <col min="37" max="37" width="2.42578125" style="209" customWidth="1"/>
    <col min="38" max="38" width="2.5703125" style="209" customWidth="1"/>
    <col min="39" max="39" width="2.42578125" style="209" customWidth="1"/>
    <col min="40" max="40" width="2.5703125" style="209" customWidth="1"/>
    <col min="41" max="43" width="2.42578125" style="209" customWidth="1"/>
    <col min="44" max="44" width="3.42578125" style="209" customWidth="1"/>
    <col min="45" max="46" width="2.42578125" style="209" customWidth="1"/>
    <col min="47" max="47" width="2.5703125" style="209" customWidth="1"/>
    <col min="48" max="49" width="2.42578125" style="209" customWidth="1"/>
    <col min="50" max="50" width="4" style="209" customWidth="1"/>
    <col min="51" max="51" width="2.5703125" style="209" customWidth="1"/>
    <col min="52" max="52" width="2.42578125" style="209" customWidth="1"/>
    <col min="53" max="53" width="2" style="209" customWidth="1"/>
    <col min="54" max="54" width="2.5703125" style="209" customWidth="1"/>
    <col min="55" max="55" width="2.42578125" style="209" customWidth="1"/>
    <col min="56" max="56" width="3.5703125" style="209" customWidth="1"/>
    <col min="57" max="57" width="3.140625" style="209" customWidth="1"/>
    <col min="58" max="58" width="2.85546875" style="209" customWidth="1"/>
    <col min="59" max="59" width="3" style="209" customWidth="1"/>
    <col min="60" max="61" width="2.42578125" style="209" customWidth="1"/>
    <col min="62" max="62" width="4.42578125" style="209" customWidth="1"/>
    <col min="63" max="64" width="2.42578125" style="209" customWidth="1"/>
    <col min="65" max="65" width="4" style="209" customWidth="1"/>
    <col min="66" max="66" width="2.85546875" style="209" customWidth="1"/>
    <col min="67" max="67" width="2.5703125" style="209" customWidth="1"/>
    <col min="68" max="68" width="3.140625" style="209" customWidth="1"/>
    <col min="69" max="70" width="2.5703125" style="209" customWidth="1"/>
    <col min="71" max="71" width="4.42578125" style="209" customWidth="1"/>
    <col min="72" max="72" width="7.5703125" style="209" customWidth="1"/>
    <col min="73" max="73" width="8.42578125" style="209" customWidth="1"/>
    <col min="74" max="74" width="0.5703125" style="209" customWidth="1"/>
    <col min="75" max="75" width="6.42578125" style="209" customWidth="1"/>
    <col min="76" max="76" width="5.85546875" style="209" customWidth="1"/>
    <col min="77" max="77" width="6.7109375" style="209" customWidth="1"/>
    <col min="78" max="83" width="9.140625" style="209"/>
    <col min="84" max="84" width="22" style="209" customWidth="1"/>
    <col min="85" max="16384" width="9.140625" style="209"/>
  </cols>
  <sheetData>
    <row r="1" spans="2:77" ht="15.75">
      <c r="BJ1" s="869" t="s">
        <v>59</v>
      </c>
      <c r="BK1" s="869"/>
      <c r="BL1" s="869"/>
      <c r="BM1" s="869"/>
      <c r="BN1" s="869"/>
      <c r="BO1" s="869"/>
      <c r="BP1" s="869"/>
      <c r="BQ1" s="869"/>
      <c r="BR1" s="869"/>
      <c r="BS1" s="869"/>
      <c r="BT1" s="869"/>
      <c r="BU1" s="869"/>
    </row>
    <row r="2" spans="2:77" ht="15.75">
      <c r="BJ2" s="869" t="s">
        <v>103</v>
      </c>
      <c r="BK2" s="869"/>
      <c r="BL2" s="869"/>
      <c r="BM2" s="869"/>
      <c r="BN2" s="869"/>
      <c r="BO2" s="869"/>
      <c r="BP2" s="869"/>
      <c r="BQ2" s="869"/>
      <c r="BR2" s="869"/>
      <c r="BS2" s="869"/>
      <c r="BT2" s="869"/>
      <c r="BU2" s="869"/>
    </row>
    <row r="3" spans="2:77" ht="33" customHeight="1">
      <c r="BJ3" s="869" t="s">
        <v>245</v>
      </c>
      <c r="BK3" s="869"/>
      <c r="BL3" s="869"/>
      <c r="BM3" s="869"/>
      <c r="BN3" s="869"/>
      <c r="BO3" s="869"/>
      <c r="BP3" s="869"/>
      <c r="BQ3" s="869"/>
      <c r="BR3" s="869"/>
      <c r="BS3" s="869"/>
      <c r="BT3" s="869"/>
      <c r="BU3" s="869"/>
    </row>
    <row r="4" spans="2:77" ht="19.5" customHeight="1"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50"/>
      <c r="AP4" s="351"/>
      <c r="AQ4" s="351"/>
      <c r="AR4" s="351"/>
      <c r="AS4" s="351"/>
      <c r="AU4" s="352"/>
      <c r="AV4" s="352"/>
      <c r="AW4" s="352"/>
      <c r="AX4" s="352"/>
      <c r="AY4" s="352"/>
      <c r="AZ4" s="352"/>
      <c r="BA4" s="352"/>
      <c r="BB4" s="352"/>
      <c r="BC4" s="352"/>
      <c r="BD4" s="352"/>
      <c r="BE4" s="353"/>
      <c r="BF4" s="353"/>
      <c r="BG4" s="354"/>
      <c r="BH4" s="354"/>
      <c r="BI4" s="354"/>
      <c r="BJ4" s="869" t="s">
        <v>246</v>
      </c>
      <c r="BK4" s="869"/>
      <c r="BL4" s="869"/>
      <c r="BM4" s="869"/>
      <c r="BN4" s="869"/>
      <c r="BO4" s="869"/>
      <c r="BP4" s="869"/>
      <c r="BQ4" s="869"/>
      <c r="BR4" s="869"/>
      <c r="BS4" s="869"/>
      <c r="BT4" s="869"/>
      <c r="BU4" s="869"/>
    </row>
    <row r="5" spans="2:77" ht="90" customHeight="1">
      <c r="D5" s="870" t="s">
        <v>247</v>
      </c>
      <c r="E5" s="871"/>
      <c r="F5" s="871"/>
      <c r="G5" s="871"/>
      <c r="H5" s="871"/>
      <c r="I5" s="871"/>
      <c r="J5" s="871"/>
      <c r="K5" s="871"/>
      <c r="L5" s="871"/>
      <c r="M5" s="871"/>
      <c r="N5" s="871"/>
      <c r="O5" s="871"/>
      <c r="P5" s="871"/>
      <c r="Q5" s="871"/>
      <c r="R5" s="871"/>
      <c r="S5" s="871"/>
      <c r="T5" s="871"/>
      <c r="U5" s="871"/>
      <c r="V5" s="871"/>
      <c r="W5" s="871"/>
      <c r="X5" s="871"/>
      <c r="Y5" s="871"/>
      <c r="Z5" s="871"/>
      <c r="AA5" s="871"/>
      <c r="AB5" s="871"/>
      <c r="AC5" s="871"/>
      <c r="AD5" s="871"/>
      <c r="AE5" s="871"/>
      <c r="AF5" s="871"/>
      <c r="AG5" s="871"/>
      <c r="AH5" s="871"/>
      <c r="AI5" s="871"/>
      <c r="AJ5" s="871"/>
      <c r="AK5" s="871"/>
      <c r="AL5" s="871"/>
      <c r="AM5" s="871"/>
      <c r="AN5" s="871"/>
      <c r="AO5" s="871"/>
      <c r="AP5" s="871"/>
      <c r="AQ5" s="871"/>
      <c r="AR5" s="871"/>
      <c r="AS5" s="871"/>
      <c r="AT5" s="871"/>
      <c r="AU5" s="871"/>
      <c r="AV5" s="871"/>
      <c r="AW5" s="871"/>
      <c r="AX5" s="871"/>
      <c r="AY5" s="871"/>
      <c r="AZ5" s="871"/>
      <c r="BA5" s="871"/>
      <c r="BB5" s="871"/>
      <c r="BC5" s="871"/>
      <c r="BD5" s="871"/>
      <c r="BE5" s="871"/>
      <c r="BF5" s="871"/>
      <c r="BG5" s="871"/>
      <c r="BH5" s="871"/>
      <c r="BI5" s="871"/>
      <c r="BJ5" s="871"/>
      <c r="BK5" s="871"/>
      <c r="BL5" s="871"/>
      <c r="BM5" s="871"/>
      <c r="BN5" s="871"/>
      <c r="BV5" s="355"/>
      <c r="BW5" s="355"/>
      <c r="BX5" s="355"/>
      <c r="BY5" s="355"/>
    </row>
    <row r="6" spans="2:77" ht="20.25" customHeight="1">
      <c r="D6" s="870" t="s">
        <v>248</v>
      </c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  <c r="Z6" s="870"/>
      <c r="AA6" s="870"/>
      <c r="AB6" s="870"/>
      <c r="AC6" s="870"/>
      <c r="AD6" s="870"/>
      <c r="AE6" s="870"/>
      <c r="AF6" s="870"/>
      <c r="AG6" s="870"/>
      <c r="AH6" s="870"/>
      <c r="AI6" s="870"/>
      <c r="AJ6" s="870"/>
      <c r="AK6" s="870"/>
      <c r="AL6" s="870"/>
      <c r="AM6" s="870"/>
      <c r="AN6" s="870"/>
      <c r="AO6" s="870"/>
      <c r="AP6" s="870"/>
      <c r="AQ6" s="870"/>
      <c r="AR6" s="870"/>
      <c r="AS6" s="870"/>
      <c r="AT6" s="870"/>
      <c r="AU6" s="870"/>
      <c r="AV6" s="870"/>
      <c r="AW6" s="870"/>
      <c r="AX6" s="870"/>
      <c r="AY6" s="870"/>
      <c r="AZ6" s="870"/>
      <c r="BA6" s="870"/>
      <c r="BB6" s="870"/>
      <c r="BC6" s="870"/>
      <c r="BD6" s="870"/>
      <c r="BE6" s="870"/>
      <c r="BF6" s="870"/>
      <c r="BG6" s="870"/>
      <c r="BH6" s="870"/>
      <c r="BI6" s="870"/>
      <c r="BJ6" s="870"/>
      <c r="BK6" s="870"/>
      <c r="BL6" s="870"/>
      <c r="BM6" s="870"/>
      <c r="BN6" s="870"/>
      <c r="BV6" s="355"/>
      <c r="BW6" s="355"/>
      <c r="BX6" s="355"/>
      <c r="BY6" s="355"/>
    </row>
    <row r="7" spans="2:77" ht="9" customHeight="1" thickBot="1"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V7" s="3"/>
      <c r="BW7" s="3"/>
      <c r="BX7" s="1"/>
      <c r="BY7" s="3"/>
    </row>
    <row r="8" spans="2:77" ht="29.25" customHeight="1" thickBot="1">
      <c r="B8" s="834" t="s">
        <v>1</v>
      </c>
      <c r="C8" s="837" t="s">
        <v>2</v>
      </c>
      <c r="D8" s="838"/>
      <c r="E8" s="838"/>
      <c r="F8" s="838"/>
      <c r="G8" s="838"/>
      <c r="H8" s="838"/>
      <c r="I8" s="838"/>
      <c r="J8" s="838"/>
      <c r="K8" s="838"/>
      <c r="L8" s="838"/>
      <c r="M8" s="838"/>
      <c r="N8" s="838"/>
      <c r="O8" s="838"/>
      <c r="P8" s="838"/>
      <c r="Q8" s="838"/>
      <c r="R8" s="838"/>
      <c r="S8" s="838"/>
      <c r="T8" s="838"/>
      <c r="U8" s="838"/>
      <c r="V8" s="838"/>
      <c r="W8" s="838"/>
      <c r="X8" s="838"/>
      <c r="Y8" s="838"/>
      <c r="Z8" s="838"/>
      <c r="AA8" s="839"/>
      <c r="AB8" s="800" t="s">
        <v>249</v>
      </c>
      <c r="AC8" s="801"/>
      <c r="AD8" s="801"/>
      <c r="AE8" s="801"/>
      <c r="AF8" s="801"/>
      <c r="AG8" s="801"/>
      <c r="AH8" s="801"/>
      <c r="AI8" s="846"/>
      <c r="AJ8" s="847" t="s">
        <v>250</v>
      </c>
      <c r="AK8" s="848"/>
      <c r="AL8" s="849"/>
      <c r="AM8" s="847" t="s">
        <v>4</v>
      </c>
      <c r="AN8" s="848"/>
      <c r="AO8" s="849"/>
      <c r="AP8" s="859" t="s">
        <v>81</v>
      </c>
      <c r="AQ8" s="859"/>
      <c r="AR8" s="859"/>
      <c r="AS8" s="859"/>
      <c r="AT8" s="859"/>
      <c r="AU8" s="859"/>
      <c r="AV8" s="859"/>
      <c r="AW8" s="859"/>
      <c r="AX8" s="859"/>
      <c r="AY8" s="859"/>
      <c r="AZ8" s="859"/>
      <c r="BA8" s="800"/>
      <c r="BB8" s="860" t="s">
        <v>6</v>
      </c>
      <c r="BC8" s="861"/>
      <c r="BD8" s="861"/>
      <c r="BE8" s="861"/>
      <c r="BF8" s="861"/>
      <c r="BG8" s="861"/>
      <c r="BH8" s="861"/>
      <c r="BI8" s="861"/>
      <c r="BJ8" s="861"/>
      <c r="BK8" s="861"/>
      <c r="BL8" s="861"/>
      <c r="BM8" s="861"/>
      <c r="BN8" s="861"/>
      <c r="BO8" s="861"/>
      <c r="BP8" s="861"/>
      <c r="BQ8" s="861"/>
      <c r="BR8" s="861"/>
      <c r="BS8" s="861"/>
      <c r="BT8" s="861"/>
      <c r="BU8" s="862"/>
      <c r="BV8" s="4"/>
      <c r="BW8" s="4"/>
      <c r="BX8" s="4"/>
      <c r="BY8" s="4"/>
    </row>
    <row r="9" spans="2:77" ht="24.75" customHeight="1" thickBot="1">
      <c r="B9" s="835"/>
      <c r="C9" s="840"/>
      <c r="D9" s="841"/>
      <c r="E9" s="841"/>
      <c r="F9" s="841"/>
      <c r="G9" s="841"/>
      <c r="H9" s="841"/>
      <c r="I9" s="841"/>
      <c r="J9" s="841"/>
      <c r="K9" s="841"/>
      <c r="L9" s="841"/>
      <c r="M9" s="841"/>
      <c r="N9" s="841"/>
      <c r="O9" s="841"/>
      <c r="P9" s="841"/>
      <c r="Q9" s="841"/>
      <c r="R9" s="841"/>
      <c r="S9" s="841"/>
      <c r="T9" s="841"/>
      <c r="U9" s="841"/>
      <c r="V9" s="841"/>
      <c r="W9" s="841"/>
      <c r="X9" s="841"/>
      <c r="Y9" s="841"/>
      <c r="Z9" s="841"/>
      <c r="AA9" s="842"/>
      <c r="AB9" s="831" t="s">
        <v>251</v>
      </c>
      <c r="AC9" s="831" t="s">
        <v>252</v>
      </c>
      <c r="AD9" s="831" t="s">
        <v>253</v>
      </c>
      <c r="AE9" s="831" t="s">
        <v>254</v>
      </c>
      <c r="AF9" s="831" t="s">
        <v>255</v>
      </c>
      <c r="AG9" s="831" t="s">
        <v>256</v>
      </c>
      <c r="AH9" s="831" t="s">
        <v>257</v>
      </c>
      <c r="AI9" s="831" t="s">
        <v>258</v>
      </c>
      <c r="AJ9" s="850"/>
      <c r="AK9" s="851"/>
      <c r="AL9" s="852"/>
      <c r="AM9" s="850"/>
      <c r="AN9" s="851"/>
      <c r="AO9" s="852"/>
      <c r="AP9" s="800" t="s">
        <v>259</v>
      </c>
      <c r="AQ9" s="801"/>
      <c r="AR9" s="801"/>
      <c r="AS9" s="801"/>
      <c r="AT9" s="801"/>
      <c r="AU9" s="801"/>
      <c r="AV9" s="801"/>
      <c r="AW9" s="801"/>
      <c r="AX9" s="801"/>
      <c r="AY9" s="801"/>
      <c r="AZ9" s="801"/>
      <c r="BA9" s="801"/>
      <c r="BB9" s="863"/>
      <c r="BC9" s="864"/>
      <c r="BD9" s="864"/>
      <c r="BE9" s="864"/>
      <c r="BF9" s="864"/>
      <c r="BG9" s="864"/>
      <c r="BH9" s="864"/>
      <c r="BI9" s="864"/>
      <c r="BJ9" s="864"/>
      <c r="BK9" s="864"/>
      <c r="BL9" s="864"/>
      <c r="BM9" s="864"/>
      <c r="BN9" s="864"/>
      <c r="BO9" s="864"/>
      <c r="BP9" s="864"/>
      <c r="BQ9" s="864"/>
      <c r="BR9" s="864"/>
      <c r="BS9" s="864"/>
      <c r="BT9" s="864"/>
      <c r="BU9" s="865"/>
      <c r="BV9" s="4"/>
      <c r="BW9" s="4"/>
      <c r="BX9" s="4"/>
      <c r="BY9" s="4"/>
    </row>
    <row r="10" spans="2:77" ht="28.5" customHeight="1" thickBot="1">
      <c r="B10" s="835"/>
      <c r="C10" s="840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841"/>
      <c r="O10" s="841"/>
      <c r="P10" s="841"/>
      <c r="Q10" s="841"/>
      <c r="R10" s="841"/>
      <c r="S10" s="841"/>
      <c r="T10" s="841"/>
      <c r="U10" s="841"/>
      <c r="V10" s="841"/>
      <c r="W10" s="841"/>
      <c r="X10" s="841"/>
      <c r="Y10" s="841"/>
      <c r="Z10" s="841"/>
      <c r="AA10" s="842"/>
      <c r="AB10" s="832"/>
      <c r="AC10" s="832"/>
      <c r="AD10" s="832"/>
      <c r="AE10" s="832"/>
      <c r="AF10" s="832"/>
      <c r="AG10" s="832"/>
      <c r="AH10" s="832"/>
      <c r="AI10" s="832"/>
      <c r="AJ10" s="850"/>
      <c r="AK10" s="851"/>
      <c r="AL10" s="852"/>
      <c r="AM10" s="850"/>
      <c r="AN10" s="851"/>
      <c r="AO10" s="852"/>
      <c r="AP10" s="802" t="s">
        <v>260</v>
      </c>
      <c r="AQ10" s="803"/>
      <c r="AR10" s="804"/>
      <c r="AS10" s="811" t="s">
        <v>5</v>
      </c>
      <c r="AT10" s="812"/>
      <c r="AU10" s="812"/>
      <c r="AV10" s="812"/>
      <c r="AW10" s="812"/>
      <c r="AX10" s="812"/>
      <c r="AY10" s="812"/>
      <c r="AZ10" s="812"/>
      <c r="BA10" s="812"/>
      <c r="BB10" s="866"/>
      <c r="BC10" s="867"/>
      <c r="BD10" s="867"/>
      <c r="BE10" s="867"/>
      <c r="BF10" s="867"/>
      <c r="BG10" s="867"/>
      <c r="BH10" s="867"/>
      <c r="BI10" s="867"/>
      <c r="BJ10" s="867"/>
      <c r="BK10" s="867"/>
      <c r="BL10" s="867"/>
      <c r="BM10" s="867"/>
      <c r="BN10" s="867"/>
      <c r="BO10" s="867"/>
      <c r="BP10" s="867"/>
      <c r="BQ10" s="867"/>
      <c r="BR10" s="867"/>
      <c r="BS10" s="867"/>
      <c r="BT10" s="867"/>
      <c r="BU10" s="868"/>
      <c r="BV10" s="4"/>
      <c r="BW10" s="4"/>
      <c r="BX10" s="4"/>
      <c r="BY10" s="4"/>
    </row>
    <row r="11" spans="2:77" ht="15" customHeight="1" thickBot="1">
      <c r="B11" s="835"/>
      <c r="C11" s="840"/>
      <c r="D11" s="841"/>
      <c r="E11" s="841"/>
      <c r="F11" s="841"/>
      <c r="G11" s="841"/>
      <c r="H11" s="841"/>
      <c r="I11" s="841"/>
      <c r="J11" s="841"/>
      <c r="K11" s="841"/>
      <c r="L11" s="841"/>
      <c r="M11" s="841"/>
      <c r="N11" s="841"/>
      <c r="O11" s="841"/>
      <c r="P11" s="841"/>
      <c r="Q11" s="841"/>
      <c r="R11" s="841"/>
      <c r="S11" s="841"/>
      <c r="T11" s="841"/>
      <c r="U11" s="841"/>
      <c r="V11" s="841"/>
      <c r="W11" s="841"/>
      <c r="X11" s="841"/>
      <c r="Y11" s="841"/>
      <c r="Z11" s="841"/>
      <c r="AA11" s="842"/>
      <c r="AB11" s="832"/>
      <c r="AC11" s="832"/>
      <c r="AD11" s="832"/>
      <c r="AE11" s="832"/>
      <c r="AF11" s="832"/>
      <c r="AG11" s="832"/>
      <c r="AH11" s="832"/>
      <c r="AI11" s="832"/>
      <c r="AJ11" s="850"/>
      <c r="AK11" s="851"/>
      <c r="AL11" s="852"/>
      <c r="AM11" s="850"/>
      <c r="AN11" s="851"/>
      <c r="AO11" s="852"/>
      <c r="AP11" s="805"/>
      <c r="AQ11" s="806"/>
      <c r="AR11" s="807"/>
      <c r="AS11" s="813" t="s">
        <v>261</v>
      </c>
      <c r="AT11" s="814"/>
      <c r="AU11" s="815"/>
      <c r="AV11" s="819" t="s">
        <v>38</v>
      </c>
      <c r="AW11" s="820"/>
      <c r="AX11" s="821"/>
      <c r="AY11" s="825" t="s">
        <v>85</v>
      </c>
      <c r="AZ11" s="826"/>
      <c r="BA11" s="827"/>
      <c r="BB11" s="796" t="s">
        <v>262</v>
      </c>
      <c r="BC11" s="796"/>
      <c r="BD11" s="796"/>
      <c r="BE11" s="797" t="s">
        <v>63</v>
      </c>
      <c r="BF11" s="798"/>
      <c r="BG11" s="799"/>
      <c r="BH11" s="797" t="s">
        <v>263</v>
      </c>
      <c r="BI11" s="798"/>
      <c r="BJ11" s="799"/>
      <c r="BK11" s="797" t="s">
        <v>65</v>
      </c>
      <c r="BL11" s="798"/>
      <c r="BM11" s="799"/>
      <c r="BN11" s="797" t="s">
        <v>66</v>
      </c>
      <c r="BO11" s="798"/>
      <c r="BP11" s="799"/>
      <c r="BQ11" s="797" t="s">
        <v>67</v>
      </c>
      <c r="BR11" s="798"/>
      <c r="BS11" s="799"/>
      <c r="BT11" s="356" t="s">
        <v>264</v>
      </c>
      <c r="BU11" s="356" t="s">
        <v>69</v>
      </c>
      <c r="BV11" s="4"/>
      <c r="BW11" s="4"/>
      <c r="BX11" s="4"/>
      <c r="BY11" s="4"/>
    </row>
    <row r="12" spans="2:77" ht="21" customHeight="1" thickBot="1">
      <c r="B12" s="836"/>
      <c r="C12" s="843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4"/>
      <c r="P12" s="844"/>
      <c r="Q12" s="844"/>
      <c r="R12" s="844"/>
      <c r="S12" s="844"/>
      <c r="T12" s="844"/>
      <c r="U12" s="844"/>
      <c r="V12" s="844"/>
      <c r="W12" s="844"/>
      <c r="X12" s="844"/>
      <c r="Y12" s="844"/>
      <c r="Z12" s="844"/>
      <c r="AA12" s="845"/>
      <c r="AB12" s="833"/>
      <c r="AC12" s="833"/>
      <c r="AD12" s="833"/>
      <c r="AE12" s="833"/>
      <c r="AF12" s="833"/>
      <c r="AG12" s="833"/>
      <c r="AH12" s="833"/>
      <c r="AI12" s="833"/>
      <c r="AJ12" s="853"/>
      <c r="AK12" s="854"/>
      <c r="AL12" s="855"/>
      <c r="AM12" s="856"/>
      <c r="AN12" s="857"/>
      <c r="AO12" s="858"/>
      <c r="AP12" s="808"/>
      <c r="AQ12" s="809"/>
      <c r="AR12" s="810"/>
      <c r="AS12" s="816"/>
      <c r="AT12" s="817"/>
      <c r="AU12" s="818"/>
      <c r="AV12" s="822"/>
      <c r="AW12" s="823"/>
      <c r="AX12" s="824"/>
      <c r="AY12" s="828"/>
      <c r="AZ12" s="829"/>
      <c r="BA12" s="830"/>
      <c r="BB12" s="793" t="s">
        <v>40</v>
      </c>
      <c r="BC12" s="794"/>
      <c r="BD12" s="795"/>
      <c r="BE12" s="793" t="s">
        <v>52</v>
      </c>
      <c r="BF12" s="794"/>
      <c r="BG12" s="795"/>
      <c r="BH12" s="793" t="s">
        <v>265</v>
      </c>
      <c r="BI12" s="794"/>
      <c r="BJ12" s="795"/>
      <c r="BK12" s="793" t="s">
        <v>52</v>
      </c>
      <c r="BL12" s="794"/>
      <c r="BM12" s="795"/>
      <c r="BN12" s="793" t="s">
        <v>40</v>
      </c>
      <c r="BO12" s="794"/>
      <c r="BP12" s="795"/>
      <c r="BQ12" s="793" t="s">
        <v>266</v>
      </c>
      <c r="BR12" s="794"/>
      <c r="BS12" s="795"/>
      <c r="BT12" s="357" t="s">
        <v>265</v>
      </c>
      <c r="BU12" s="357" t="s">
        <v>267</v>
      </c>
      <c r="BV12" s="4"/>
      <c r="BW12" s="4"/>
      <c r="BX12" s="4"/>
      <c r="BY12" s="4"/>
    </row>
    <row r="13" spans="2:77" ht="16.5" customHeight="1" thickBot="1">
      <c r="B13" s="358"/>
      <c r="C13" s="788" t="s">
        <v>122</v>
      </c>
      <c r="D13" s="788"/>
      <c r="E13" s="788"/>
      <c r="F13" s="788"/>
      <c r="G13" s="788"/>
      <c r="H13" s="788"/>
      <c r="I13" s="788"/>
      <c r="J13" s="788"/>
      <c r="K13" s="788"/>
      <c r="L13" s="788"/>
      <c r="M13" s="788"/>
      <c r="N13" s="788"/>
      <c r="O13" s="788"/>
      <c r="P13" s="788"/>
      <c r="Q13" s="788"/>
      <c r="R13" s="788"/>
      <c r="S13" s="788"/>
      <c r="T13" s="788"/>
      <c r="U13" s="788"/>
      <c r="V13" s="788"/>
      <c r="W13" s="788"/>
      <c r="X13" s="788"/>
      <c r="Y13" s="788"/>
      <c r="Z13" s="788"/>
      <c r="AA13" s="788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59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59"/>
      <c r="BJ13" s="359"/>
      <c r="BK13" s="359"/>
      <c r="BL13" s="359"/>
      <c r="BM13" s="359"/>
      <c r="BN13" s="358"/>
      <c r="BO13" s="359"/>
      <c r="BP13" s="359"/>
      <c r="BQ13" s="359"/>
      <c r="BR13" s="789"/>
      <c r="BS13" s="789"/>
      <c r="BT13" s="789"/>
      <c r="BU13" s="789"/>
      <c r="BV13" s="4"/>
      <c r="BW13" s="4"/>
      <c r="BX13" s="4"/>
      <c r="BY13" s="4"/>
    </row>
    <row r="14" spans="2:77" ht="69" customHeight="1" thickBot="1">
      <c r="B14" s="360" t="s">
        <v>268</v>
      </c>
      <c r="C14" s="790" t="s">
        <v>269</v>
      </c>
      <c r="D14" s="791"/>
      <c r="E14" s="791"/>
      <c r="F14" s="791"/>
      <c r="G14" s="791"/>
      <c r="H14" s="791"/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791"/>
      <c r="Y14" s="791"/>
      <c r="Z14" s="791"/>
      <c r="AA14" s="791"/>
      <c r="AB14" s="361"/>
      <c r="AC14" s="362"/>
      <c r="AD14" s="362"/>
      <c r="AE14" s="362"/>
      <c r="AF14" s="362"/>
      <c r="AG14" s="362"/>
      <c r="AH14" s="362"/>
      <c r="AI14" s="363"/>
      <c r="AJ14" s="780">
        <f t="shared" ref="AJ14" si="0">SUM(AJ34)</f>
        <v>2105.5</v>
      </c>
      <c r="AK14" s="781"/>
      <c r="AL14" s="792"/>
      <c r="AM14" s="780">
        <f t="shared" ref="AM14" si="1">SUM(AM34)</f>
        <v>701.5</v>
      </c>
      <c r="AN14" s="781"/>
      <c r="AO14" s="792"/>
      <c r="AP14" s="780">
        <f>SUM(AP34)</f>
        <v>1404</v>
      </c>
      <c r="AQ14" s="781"/>
      <c r="AR14" s="792"/>
      <c r="AS14" s="780">
        <f t="shared" ref="AS14" si="2">SUM(AS34)</f>
        <v>0</v>
      </c>
      <c r="AT14" s="781"/>
      <c r="AU14" s="792"/>
      <c r="AV14" s="780">
        <f t="shared" ref="AV14" si="3">SUM(AV34)</f>
        <v>0</v>
      </c>
      <c r="AW14" s="781"/>
      <c r="AX14" s="792"/>
      <c r="AY14" s="780">
        <f t="shared" ref="AY14" si="4">SUM(AY34)</f>
        <v>0</v>
      </c>
      <c r="AZ14" s="781"/>
      <c r="BA14" s="792"/>
      <c r="BB14" s="780">
        <f t="shared" ref="BB14" si="5">SUM(BB34)</f>
        <v>575</v>
      </c>
      <c r="BC14" s="781"/>
      <c r="BD14" s="792"/>
      <c r="BE14" s="780">
        <f>SUM(BE15,BE27,BE31)</f>
        <v>829</v>
      </c>
      <c r="BF14" s="781"/>
      <c r="BG14" s="781"/>
      <c r="BH14" s="782"/>
      <c r="BI14" s="783"/>
      <c r="BJ14" s="784"/>
      <c r="BK14" s="785"/>
      <c r="BL14" s="785"/>
      <c r="BM14" s="785"/>
      <c r="BN14" s="785"/>
      <c r="BO14" s="785"/>
      <c r="BP14" s="785"/>
      <c r="BQ14" s="782"/>
      <c r="BR14" s="783"/>
      <c r="BS14" s="783"/>
      <c r="BT14" s="362"/>
      <c r="BU14" s="364"/>
      <c r="BV14" s="4"/>
      <c r="BW14" s="4"/>
      <c r="BX14" s="4"/>
      <c r="BY14" s="4"/>
    </row>
    <row r="15" spans="2:77" ht="17.25" customHeight="1" thickBot="1">
      <c r="B15" s="365" t="s">
        <v>270</v>
      </c>
      <c r="C15" s="786" t="s">
        <v>271</v>
      </c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7"/>
      <c r="P15" s="787"/>
      <c r="Q15" s="787"/>
      <c r="R15" s="787"/>
      <c r="S15" s="787"/>
      <c r="T15" s="787"/>
      <c r="U15" s="787"/>
      <c r="V15" s="787"/>
      <c r="W15" s="787"/>
      <c r="X15" s="787"/>
      <c r="Y15" s="787"/>
      <c r="Z15" s="787"/>
      <c r="AA15" s="787"/>
      <c r="AB15" s="366"/>
      <c r="AC15" s="367"/>
      <c r="AD15" s="367"/>
      <c r="AE15" s="367"/>
      <c r="AF15" s="367"/>
      <c r="AG15" s="367"/>
      <c r="AH15" s="367"/>
      <c r="AI15" s="368"/>
      <c r="AJ15" s="776">
        <f t="shared" ref="AJ15" si="6">SUM(AJ16:AL21,AJ25:AL26)</f>
        <v>1131</v>
      </c>
      <c r="AK15" s="777"/>
      <c r="AL15" s="778"/>
      <c r="AM15" s="776">
        <f t="shared" ref="AM15" si="7">SUM(AM16:AO21,AM25:AO26)</f>
        <v>377</v>
      </c>
      <c r="AN15" s="777"/>
      <c r="AO15" s="778"/>
      <c r="AP15" s="776">
        <f>SUM(AP16:AR21,AP25:AR26)</f>
        <v>754</v>
      </c>
      <c r="AQ15" s="777"/>
      <c r="AR15" s="778"/>
      <c r="AS15" s="776">
        <f t="shared" ref="AS15" si="8">SUM(AS16:AU21,AS25:AU26)</f>
        <v>0</v>
      </c>
      <c r="AT15" s="777"/>
      <c r="AU15" s="778"/>
      <c r="AV15" s="776">
        <f t="shared" ref="AV15" si="9">SUM(AV16:AX21,AV25:AX26)</f>
        <v>0</v>
      </c>
      <c r="AW15" s="777"/>
      <c r="AX15" s="778"/>
      <c r="AY15" s="776">
        <f t="shared" ref="AY15" si="10">SUM(AY16:BA21,AY25:BA26)</f>
        <v>0</v>
      </c>
      <c r="AZ15" s="777"/>
      <c r="BA15" s="778"/>
      <c r="BB15" s="776">
        <f>SUM(BB16:BD26)</f>
        <v>330</v>
      </c>
      <c r="BC15" s="777"/>
      <c r="BD15" s="778"/>
      <c r="BE15" s="776">
        <f>SUM(BE16:BG26)</f>
        <v>424</v>
      </c>
      <c r="BF15" s="777"/>
      <c r="BG15" s="778"/>
      <c r="BH15" s="369"/>
      <c r="BI15" s="370"/>
      <c r="BJ15" s="370"/>
      <c r="BK15" s="370"/>
      <c r="BL15" s="370"/>
      <c r="BM15" s="371"/>
      <c r="BN15" s="369"/>
      <c r="BO15" s="372"/>
      <c r="BP15" s="372"/>
      <c r="BQ15" s="372"/>
      <c r="BR15" s="372"/>
      <c r="BS15" s="373"/>
      <c r="BT15" s="369"/>
      <c r="BU15" s="373"/>
      <c r="BV15" s="4"/>
      <c r="BW15" s="4"/>
      <c r="BX15" s="4"/>
      <c r="BY15" s="4"/>
    </row>
    <row r="16" spans="2:77" ht="15.75" customHeight="1">
      <c r="B16" s="374" t="s">
        <v>272</v>
      </c>
      <c r="C16" s="722" t="s">
        <v>17</v>
      </c>
      <c r="D16" s="723"/>
      <c r="E16" s="723"/>
      <c r="F16" s="723"/>
      <c r="G16" s="723"/>
      <c r="H16" s="723"/>
      <c r="I16" s="723"/>
      <c r="J16" s="723"/>
      <c r="K16" s="723"/>
      <c r="L16" s="723"/>
      <c r="M16" s="723"/>
      <c r="N16" s="723"/>
      <c r="O16" s="723"/>
      <c r="P16" s="723"/>
      <c r="Q16" s="723"/>
      <c r="R16" s="723"/>
      <c r="S16" s="723"/>
      <c r="T16" s="723"/>
      <c r="U16" s="723"/>
      <c r="V16" s="723"/>
      <c r="W16" s="723"/>
      <c r="X16" s="723"/>
      <c r="Y16" s="723"/>
      <c r="Z16" s="723"/>
      <c r="AA16" s="723"/>
      <c r="AB16" s="375"/>
      <c r="AC16" s="376" t="s">
        <v>80</v>
      </c>
      <c r="AD16" s="377"/>
      <c r="AE16" s="377"/>
      <c r="AF16" s="377"/>
      <c r="AG16" s="377"/>
      <c r="AH16" s="377"/>
      <c r="AI16" s="378"/>
      <c r="AJ16" s="724">
        <f>SUM(AM16:AR16)</f>
        <v>175.5</v>
      </c>
      <c r="AK16" s="725"/>
      <c r="AL16" s="726"/>
      <c r="AM16" s="724">
        <f>AP16/2</f>
        <v>58.5</v>
      </c>
      <c r="AN16" s="725"/>
      <c r="AO16" s="779"/>
      <c r="AP16" s="648">
        <f t="shared" ref="AP16:AP25" si="11">SUM(BB16:BG16)</f>
        <v>117</v>
      </c>
      <c r="AQ16" s="649"/>
      <c r="AR16" s="650"/>
      <c r="AS16" s="665"/>
      <c r="AT16" s="645"/>
      <c r="AU16" s="645"/>
      <c r="AV16" s="645"/>
      <c r="AW16" s="645"/>
      <c r="AX16" s="645"/>
      <c r="AY16" s="645"/>
      <c r="AZ16" s="645"/>
      <c r="BA16" s="647"/>
      <c r="BB16" s="663">
        <v>48</v>
      </c>
      <c r="BC16" s="661"/>
      <c r="BD16" s="664"/>
      <c r="BE16" s="648">
        <v>69</v>
      </c>
      <c r="BF16" s="649"/>
      <c r="BG16" s="650"/>
      <c r="BH16" s="626"/>
      <c r="BI16" s="627"/>
      <c r="BJ16" s="628"/>
      <c r="BK16" s="606"/>
      <c r="BL16" s="627"/>
      <c r="BM16" s="629"/>
      <c r="BN16" s="626"/>
      <c r="BO16" s="627"/>
      <c r="BP16" s="628"/>
      <c r="BQ16" s="606"/>
      <c r="BR16" s="627"/>
      <c r="BS16" s="629"/>
      <c r="BT16" s="379"/>
      <c r="BU16" s="380"/>
      <c r="BV16" s="4"/>
      <c r="BW16" s="4"/>
      <c r="BX16" s="4"/>
      <c r="BY16" s="4"/>
    </row>
    <row r="17" spans="2:77" ht="15.75" customHeight="1">
      <c r="B17" s="381" t="s">
        <v>273</v>
      </c>
      <c r="C17" s="704" t="s">
        <v>274</v>
      </c>
      <c r="D17" s="705"/>
      <c r="E17" s="705"/>
      <c r="F17" s="705"/>
      <c r="G17" s="705"/>
      <c r="H17" s="705"/>
      <c r="I17" s="705"/>
      <c r="J17" s="705"/>
      <c r="K17" s="705"/>
      <c r="L17" s="705"/>
      <c r="M17" s="705"/>
      <c r="N17" s="705"/>
      <c r="O17" s="705"/>
      <c r="P17" s="705"/>
      <c r="Q17" s="705"/>
      <c r="R17" s="705"/>
      <c r="S17" s="705"/>
      <c r="T17" s="705"/>
      <c r="U17" s="705"/>
      <c r="V17" s="705"/>
      <c r="W17" s="705"/>
      <c r="X17" s="705"/>
      <c r="Y17" s="705"/>
      <c r="Z17" s="705"/>
      <c r="AA17" s="705"/>
      <c r="AB17" s="382" t="s">
        <v>0</v>
      </c>
      <c r="AC17" s="383" t="s">
        <v>0</v>
      </c>
      <c r="AD17" s="384"/>
      <c r="AE17" s="384"/>
      <c r="AF17" s="384"/>
      <c r="AG17" s="384"/>
      <c r="AH17" s="384"/>
      <c r="AI17" s="385"/>
      <c r="AJ17" s="706">
        <f t="shared" ref="AJ17:AJ26" si="12">SUM(AM17:AR17)</f>
        <v>234</v>
      </c>
      <c r="AK17" s="707"/>
      <c r="AL17" s="708"/>
      <c r="AM17" s="706">
        <f t="shared" ref="AM17:AM26" si="13">AP17/2</f>
        <v>78</v>
      </c>
      <c r="AN17" s="707"/>
      <c r="AO17" s="741"/>
      <c r="AP17" s="717">
        <f t="shared" si="11"/>
        <v>156</v>
      </c>
      <c r="AQ17" s="718"/>
      <c r="AR17" s="719"/>
      <c r="AS17" s="642"/>
      <c r="AT17" s="643"/>
      <c r="AU17" s="715"/>
      <c r="AV17" s="643"/>
      <c r="AW17" s="643"/>
      <c r="AX17" s="643"/>
      <c r="AY17" s="714"/>
      <c r="AZ17" s="643"/>
      <c r="BA17" s="644"/>
      <c r="BB17" s="742">
        <v>64</v>
      </c>
      <c r="BC17" s="743"/>
      <c r="BD17" s="744"/>
      <c r="BE17" s="717">
        <v>92</v>
      </c>
      <c r="BF17" s="718"/>
      <c r="BG17" s="719"/>
      <c r="BH17" s="687"/>
      <c r="BI17" s="688"/>
      <c r="BJ17" s="689"/>
      <c r="BK17" s="690"/>
      <c r="BL17" s="688"/>
      <c r="BM17" s="691"/>
      <c r="BN17" s="687"/>
      <c r="BO17" s="688"/>
      <c r="BP17" s="689"/>
      <c r="BQ17" s="690"/>
      <c r="BR17" s="688"/>
      <c r="BS17" s="691"/>
      <c r="BT17" s="386"/>
      <c r="BU17" s="387"/>
      <c r="BV17" s="4"/>
      <c r="BW17" s="4"/>
      <c r="BX17" s="4"/>
      <c r="BY17" s="4"/>
    </row>
    <row r="18" spans="2:77" ht="15.75" customHeight="1">
      <c r="B18" s="381" t="s">
        <v>275</v>
      </c>
      <c r="C18" s="704" t="s">
        <v>276</v>
      </c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05"/>
      <c r="Y18" s="705"/>
      <c r="Z18" s="705"/>
      <c r="AA18" s="705"/>
      <c r="AB18" s="45"/>
      <c r="AC18" s="388" t="s">
        <v>80</v>
      </c>
      <c r="AD18" s="384"/>
      <c r="AE18" s="384"/>
      <c r="AF18" s="384"/>
      <c r="AG18" s="384"/>
      <c r="AH18" s="384"/>
      <c r="AI18" s="385"/>
      <c r="AJ18" s="706">
        <f t="shared" si="12"/>
        <v>175.5</v>
      </c>
      <c r="AK18" s="707"/>
      <c r="AL18" s="708"/>
      <c r="AM18" s="706">
        <f t="shared" si="13"/>
        <v>58.5</v>
      </c>
      <c r="AN18" s="707"/>
      <c r="AO18" s="741"/>
      <c r="AP18" s="717">
        <f t="shared" si="11"/>
        <v>117</v>
      </c>
      <c r="AQ18" s="718"/>
      <c r="AR18" s="719"/>
      <c r="AS18" s="642"/>
      <c r="AT18" s="643"/>
      <c r="AU18" s="715"/>
      <c r="AV18" s="643"/>
      <c r="AW18" s="643"/>
      <c r="AX18" s="643"/>
      <c r="AY18" s="714"/>
      <c r="AZ18" s="643"/>
      <c r="BA18" s="644"/>
      <c r="BB18" s="742">
        <v>48</v>
      </c>
      <c r="BC18" s="743"/>
      <c r="BD18" s="744"/>
      <c r="BE18" s="717">
        <v>69</v>
      </c>
      <c r="BF18" s="718"/>
      <c r="BG18" s="719"/>
      <c r="BH18" s="687"/>
      <c r="BI18" s="688"/>
      <c r="BJ18" s="689"/>
      <c r="BK18" s="690"/>
      <c r="BL18" s="688"/>
      <c r="BM18" s="691"/>
      <c r="BN18" s="687"/>
      <c r="BO18" s="688"/>
      <c r="BP18" s="689"/>
      <c r="BQ18" s="690"/>
      <c r="BR18" s="688"/>
      <c r="BS18" s="691"/>
      <c r="BT18" s="389"/>
      <c r="BU18" s="385"/>
      <c r="BV18" s="4"/>
      <c r="BW18" s="4"/>
      <c r="BX18" s="4"/>
      <c r="BY18" s="4"/>
    </row>
    <row r="19" spans="2:77" ht="15" customHeight="1">
      <c r="B19" s="381" t="s">
        <v>277</v>
      </c>
      <c r="C19" s="704" t="s">
        <v>278</v>
      </c>
      <c r="D19" s="705"/>
      <c r="E19" s="705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R19" s="705"/>
      <c r="S19" s="705"/>
      <c r="T19" s="705"/>
      <c r="U19" s="705"/>
      <c r="V19" s="705"/>
      <c r="W19" s="705"/>
      <c r="X19" s="705"/>
      <c r="Y19" s="705"/>
      <c r="Z19" s="705"/>
      <c r="AA19" s="705"/>
      <c r="AB19" s="389"/>
      <c r="AC19" s="388" t="s">
        <v>80</v>
      </c>
      <c r="AD19" s="384"/>
      <c r="AE19" s="384"/>
      <c r="AF19" s="384"/>
      <c r="AG19" s="384"/>
      <c r="AH19" s="390"/>
      <c r="AI19" s="391"/>
      <c r="AJ19" s="706">
        <f t="shared" si="12"/>
        <v>105</v>
      </c>
      <c r="AK19" s="707"/>
      <c r="AL19" s="708"/>
      <c r="AM19" s="706">
        <f t="shared" si="13"/>
        <v>35</v>
      </c>
      <c r="AN19" s="707"/>
      <c r="AO19" s="741"/>
      <c r="AP19" s="717">
        <f t="shared" si="11"/>
        <v>70</v>
      </c>
      <c r="AQ19" s="718"/>
      <c r="AR19" s="719"/>
      <c r="AS19" s="642"/>
      <c r="AT19" s="643"/>
      <c r="AU19" s="715"/>
      <c r="AV19" s="643"/>
      <c r="AW19" s="643"/>
      <c r="AX19" s="643"/>
      <c r="AY19" s="714"/>
      <c r="AZ19" s="643"/>
      <c r="BA19" s="644"/>
      <c r="BB19" s="642"/>
      <c r="BC19" s="643"/>
      <c r="BD19" s="644"/>
      <c r="BE19" s="717">
        <v>70</v>
      </c>
      <c r="BF19" s="718"/>
      <c r="BG19" s="719"/>
      <c r="BH19" s="687"/>
      <c r="BI19" s="688"/>
      <c r="BJ19" s="689"/>
      <c r="BK19" s="690"/>
      <c r="BL19" s="688"/>
      <c r="BM19" s="691"/>
      <c r="BN19" s="687"/>
      <c r="BO19" s="688"/>
      <c r="BP19" s="689"/>
      <c r="BQ19" s="690"/>
      <c r="BR19" s="688"/>
      <c r="BS19" s="691"/>
      <c r="BT19" s="389"/>
      <c r="BU19" s="385"/>
      <c r="BV19" s="4"/>
      <c r="BW19" s="4"/>
      <c r="BX19" s="4"/>
      <c r="BY19" s="4"/>
    </row>
    <row r="20" spans="2:77" ht="15" customHeight="1">
      <c r="B20" s="381" t="s">
        <v>279</v>
      </c>
      <c r="C20" s="704" t="s">
        <v>280</v>
      </c>
      <c r="D20" s="705"/>
      <c r="E20" s="705"/>
      <c r="F20" s="705"/>
      <c r="G20" s="705"/>
      <c r="H20" s="705"/>
      <c r="I20" s="705"/>
      <c r="J20" s="705"/>
      <c r="K20" s="705"/>
      <c r="L20" s="705"/>
      <c r="M20" s="705"/>
      <c r="N20" s="705"/>
      <c r="O20" s="705"/>
      <c r="P20" s="705"/>
      <c r="Q20" s="705"/>
      <c r="R20" s="705"/>
      <c r="S20" s="705"/>
      <c r="T20" s="705"/>
      <c r="U20" s="705"/>
      <c r="V20" s="705"/>
      <c r="W20" s="705"/>
      <c r="X20" s="705"/>
      <c r="Y20" s="705"/>
      <c r="Z20" s="705"/>
      <c r="AA20" s="705"/>
      <c r="AB20" s="389"/>
      <c r="AC20" s="388" t="s">
        <v>80</v>
      </c>
      <c r="AD20" s="384"/>
      <c r="AE20" s="384"/>
      <c r="AF20" s="384"/>
      <c r="AG20" s="384"/>
      <c r="AH20" s="384"/>
      <c r="AI20" s="385"/>
      <c r="AJ20" s="706">
        <f t="shared" si="12"/>
        <v>117</v>
      </c>
      <c r="AK20" s="707"/>
      <c r="AL20" s="708"/>
      <c r="AM20" s="706">
        <f t="shared" si="13"/>
        <v>39</v>
      </c>
      <c r="AN20" s="707"/>
      <c r="AO20" s="741"/>
      <c r="AP20" s="717">
        <f t="shared" si="11"/>
        <v>78</v>
      </c>
      <c r="AQ20" s="718"/>
      <c r="AR20" s="719"/>
      <c r="AS20" s="642"/>
      <c r="AT20" s="643"/>
      <c r="AU20" s="715"/>
      <c r="AV20" s="643"/>
      <c r="AW20" s="643"/>
      <c r="AX20" s="643"/>
      <c r="AY20" s="714"/>
      <c r="AZ20" s="643"/>
      <c r="BA20" s="644"/>
      <c r="BB20" s="742">
        <v>32</v>
      </c>
      <c r="BC20" s="743"/>
      <c r="BD20" s="744"/>
      <c r="BE20" s="717">
        <v>46</v>
      </c>
      <c r="BF20" s="718"/>
      <c r="BG20" s="719"/>
      <c r="BH20" s="687"/>
      <c r="BI20" s="688"/>
      <c r="BJ20" s="689"/>
      <c r="BK20" s="690"/>
      <c r="BL20" s="688"/>
      <c r="BM20" s="691"/>
      <c r="BN20" s="687"/>
      <c r="BO20" s="688"/>
      <c r="BP20" s="689"/>
      <c r="BQ20" s="690"/>
      <c r="BR20" s="688"/>
      <c r="BS20" s="691"/>
      <c r="BT20" s="389"/>
      <c r="BU20" s="385"/>
      <c r="BV20" s="4"/>
      <c r="BW20" s="4"/>
      <c r="BX20" s="4"/>
      <c r="BY20" s="4"/>
    </row>
    <row r="21" spans="2:77" ht="12.75" customHeight="1">
      <c r="B21" s="381" t="s">
        <v>281</v>
      </c>
      <c r="C21" s="704" t="s">
        <v>282</v>
      </c>
      <c r="D21" s="705"/>
      <c r="E21" s="705"/>
      <c r="F21" s="705"/>
      <c r="G21" s="705"/>
      <c r="H21" s="705"/>
      <c r="I21" s="705"/>
      <c r="J21" s="705"/>
      <c r="K21" s="705"/>
      <c r="L21" s="705"/>
      <c r="M21" s="705"/>
      <c r="N21" s="705"/>
      <c r="O21" s="705"/>
      <c r="P21" s="705"/>
      <c r="Q21" s="705"/>
      <c r="R21" s="705"/>
      <c r="S21" s="705"/>
      <c r="T21" s="705"/>
      <c r="U21" s="705"/>
      <c r="V21" s="705"/>
      <c r="W21" s="705"/>
      <c r="X21" s="705"/>
      <c r="Y21" s="705"/>
      <c r="Z21" s="705"/>
      <c r="AA21" s="705"/>
      <c r="AB21" s="392" t="s">
        <v>80</v>
      </c>
      <c r="AC21" s="384" t="s">
        <v>60</v>
      </c>
      <c r="AD21" s="384"/>
      <c r="AE21" s="384"/>
      <c r="AF21" s="384"/>
      <c r="AG21" s="384"/>
      <c r="AH21" s="384"/>
      <c r="AI21" s="385"/>
      <c r="AJ21" s="706">
        <f t="shared" si="12"/>
        <v>162</v>
      </c>
      <c r="AK21" s="707"/>
      <c r="AL21" s="708"/>
      <c r="AM21" s="706">
        <f t="shared" si="13"/>
        <v>54</v>
      </c>
      <c r="AN21" s="707"/>
      <c r="AO21" s="741"/>
      <c r="AP21" s="747">
        <v>108</v>
      </c>
      <c r="AQ21" s="748"/>
      <c r="AR21" s="749"/>
      <c r="AS21" s="774"/>
      <c r="AT21" s="775"/>
      <c r="AU21" s="690"/>
      <c r="AV21" s="775"/>
      <c r="AW21" s="775"/>
      <c r="AX21" s="775"/>
      <c r="AY21" s="714"/>
      <c r="AZ21" s="643"/>
      <c r="BA21" s="644"/>
      <c r="BB21" s="642"/>
      <c r="BC21" s="643"/>
      <c r="BD21" s="644"/>
      <c r="BE21" s="712"/>
      <c r="BF21" s="713"/>
      <c r="BG21" s="716"/>
      <c r="BH21" s="687"/>
      <c r="BI21" s="688"/>
      <c r="BJ21" s="689"/>
      <c r="BK21" s="690"/>
      <c r="BL21" s="688"/>
      <c r="BM21" s="691"/>
      <c r="BN21" s="687"/>
      <c r="BO21" s="688"/>
      <c r="BP21" s="689"/>
      <c r="BQ21" s="690"/>
      <c r="BR21" s="688"/>
      <c r="BS21" s="691"/>
      <c r="BT21" s="393"/>
      <c r="BU21" s="228"/>
      <c r="BV21" s="4"/>
      <c r="BW21" s="4"/>
      <c r="BX21" s="4"/>
      <c r="BY21" s="4"/>
    </row>
    <row r="22" spans="2:77" ht="12.75" customHeight="1">
      <c r="B22" s="769"/>
      <c r="C22" s="668"/>
      <c r="D22" s="668"/>
      <c r="E22" s="668"/>
      <c r="F22" s="668"/>
      <c r="G22" s="668"/>
      <c r="H22" s="686"/>
      <c r="I22" s="761" t="s">
        <v>283</v>
      </c>
      <c r="J22" s="762"/>
      <c r="K22" s="762"/>
      <c r="L22" s="762"/>
      <c r="M22" s="762"/>
      <c r="N22" s="762"/>
      <c r="O22" s="762"/>
      <c r="P22" s="762"/>
      <c r="Q22" s="762"/>
      <c r="R22" s="762"/>
      <c r="S22" s="762"/>
      <c r="T22" s="762"/>
      <c r="U22" s="762"/>
      <c r="V22" s="762"/>
      <c r="W22" s="762"/>
      <c r="X22" s="762"/>
      <c r="Y22" s="762"/>
      <c r="Z22" s="762"/>
      <c r="AA22" s="762"/>
      <c r="AB22" s="389"/>
      <c r="AC22" s="384"/>
      <c r="AD22" s="384"/>
      <c r="AE22" s="384"/>
      <c r="AF22" s="384"/>
      <c r="AG22" s="384"/>
      <c r="AH22" s="394"/>
      <c r="AI22" s="395"/>
      <c r="AJ22" s="706">
        <f t="shared" si="12"/>
        <v>51</v>
      </c>
      <c r="AK22" s="707"/>
      <c r="AL22" s="708"/>
      <c r="AM22" s="706">
        <f t="shared" si="13"/>
        <v>17</v>
      </c>
      <c r="AN22" s="707"/>
      <c r="AO22" s="741"/>
      <c r="AP22" s="747">
        <v>34</v>
      </c>
      <c r="AQ22" s="748"/>
      <c r="AR22" s="749"/>
      <c r="AS22" s="763"/>
      <c r="AT22" s="764"/>
      <c r="AU22" s="765"/>
      <c r="AV22" s="757"/>
      <c r="AW22" s="764"/>
      <c r="AX22" s="765"/>
      <c r="AY22" s="715"/>
      <c r="AZ22" s="751"/>
      <c r="BA22" s="752"/>
      <c r="BB22" s="766">
        <v>34</v>
      </c>
      <c r="BC22" s="767"/>
      <c r="BD22" s="768"/>
      <c r="BE22" s="750"/>
      <c r="BF22" s="751"/>
      <c r="BG22" s="752"/>
      <c r="BH22" s="687"/>
      <c r="BI22" s="688"/>
      <c r="BJ22" s="689"/>
      <c r="BK22" s="690"/>
      <c r="BL22" s="688"/>
      <c r="BM22" s="691"/>
      <c r="BN22" s="687"/>
      <c r="BO22" s="688"/>
      <c r="BP22" s="689"/>
      <c r="BQ22" s="690"/>
      <c r="BR22" s="688"/>
      <c r="BS22" s="691"/>
      <c r="BT22" s="393"/>
      <c r="BU22" s="228"/>
      <c r="BV22" s="4"/>
      <c r="BW22" s="4"/>
      <c r="BX22" s="4"/>
      <c r="BY22" s="4"/>
    </row>
    <row r="23" spans="2:77" ht="12.75" customHeight="1">
      <c r="B23" s="770"/>
      <c r="C23" s="772"/>
      <c r="D23" s="772"/>
      <c r="E23" s="772"/>
      <c r="F23" s="772"/>
      <c r="G23" s="772"/>
      <c r="H23" s="773"/>
      <c r="I23" s="761" t="s">
        <v>284</v>
      </c>
      <c r="J23" s="762"/>
      <c r="K23" s="762"/>
      <c r="L23" s="762"/>
      <c r="M23" s="762"/>
      <c r="N23" s="762"/>
      <c r="O23" s="762"/>
      <c r="P23" s="762"/>
      <c r="Q23" s="762"/>
      <c r="R23" s="762"/>
      <c r="S23" s="762"/>
      <c r="T23" s="762"/>
      <c r="U23" s="762"/>
      <c r="V23" s="762"/>
      <c r="W23" s="762"/>
      <c r="X23" s="762"/>
      <c r="Y23" s="762"/>
      <c r="Z23" s="762"/>
      <c r="AA23" s="396"/>
      <c r="AB23" s="389"/>
      <c r="AC23" s="384"/>
      <c r="AD23" s="384"/>
      <c r="AE23" s="384"/>
      <c r="AF23" s="384"/>
      <c r="AG23" s="384"/>
      <c r="AH23" s="394"/>
      <c r="AI23" s="395"/>
      <c r="AJ23" s="706">
        <f t="shared" si="12"/>
        <v>54</v>
      </c>
      <c r="AK23" s="707"/>
      <c r="AL23" s="708"/>
      <c r="AM23" s="706">
        <f t="shared" si="13"/>
        <v>18</v>
      </c>
      <c r="AN23" s="707"/>
      <c r="AO23" s="741"/>
      <c r="AP23" s="747">
        <v>36</v>
      </c>
      <c r="AQ23" s="748"/>
      <c r="AR23" s="749"/>
      <c r="AS23" s="755"/>
      <c r="AT23" s="756"/>
      <c r="AU23" s="757"/>
      <c r="AV23" s="756"/>
      <c r="AW23" s="756"/>
      <c r="AX23" s="756"/>
      <c r="AY23" s="714"/>
      <c r="AZ23" s="745"/>
      <c r="BA23" s="746"/>
      <c r="BB23" s="758">
        <v>36</v>
      </c>
      <c r="BC23" s="759"/>
      <c r="BD23" s="760"/>
      <c r="BE23" s="750"/>
      <c r="BF23" s="751"/>
      <c r="BG23" s="752"/>
      <c r="BH23" s="687"/>
      <c r="BI23" s="688"/>
      <c r="BJ23" s="689"/>
      <c r="BK23" s="690"/>
      <c r="BL23" s="688"/>
      <c r="BM23" s="691"/>
      <c r="BN23" s="687"/>
      <c r="BO23" s="688"/>
      <c r="BP23" s="689"/>
      <c r="BQ23" s="690"/>
      <c r="BR23" s="688"/>
      <c r="BS23" s="691"/>
      <c r="BT23" s="389"/>
      <c r="BU23" s="385"/>
      <c r="BV23" s="4"/>
      <c r="BW23" s="4"/>
      <c r="BX23" s="4"/>
      <c r="BY23" s="4"/>
    </row>
    <row r="24" spans="2:77" ht="12.75" customHeight="1">
      <c r="B24" s="771"/>
      <c r="C24" s="627"/>
      <c r="D24" s="627"/>
      <c r="E24" s="627"/>
      <c r="F24" s="627"/>
      <c r="G24" s="627"/>
      <c r="H24" s="628"/>
      <c r="I24" s="753" t="s">
        <v>285</v>
      </c>
      <c r="J24" s="754"/>
      <c r="K24" s="754"/>
      <c r="L24" s="754"/>
      <c r="M24" s="754"/>
      <c r="N24" s="754"/>
      <c r="O24" s="754"/>
      <c r="P24" s="754"/>
      <c r="Q24" s="754"/>
      <c r="R24" s="754"/>
      <c r="S24" s="754"/>
      <c r="T24" s="754"/>
      <c r="U24" s="754"/>
      <c r="V24" s="754"/>
      <c r="W24" s="754"/>
      <c r="X24" s="754"/>
      <c r="Y24" s="754"/>
      <c r="Z24" s="754"/>
      <c r="AA24" s="396"/>
      <c r="AB24" s="389"/>
      <c r="AC24" s="384"/>
      <c r="AD24" s="384"/>
      <c r="AE24" s="384"/>
      <c r="AF24" s="384"/>
      <c r="AG24" s="384"/>
      <c r="AH24" s="394"/>
      <c r="AI24" s="395"/>
      <c r="AJ24" s="706">
        <f t="shared" si="12"/>
        <v>57</v>
      </c>
      <c r="AK24" s="707"/>
      <c r="AL24" s="708"/>
      <c r="AM24" s="706">
        <f t="shared" si="13"/>
        <v>19</v>
      </c>
      <c r="AN24" s="707"/>
      <c r="AO24" s="741"/>
      <c r="AP24" s="747">
        <v>38</v>
      </c>
      <c r="AQ24" s="748"/>
      <c r="AR24" s="749"/>
      <c r="AS24" s="755"/>
      <c r="AT24" s="756"/>
      <c r="AU24" s="757"/>
      <c r="AV24" s="756"/>
      <c r="AW24" s="756"/>
      <c r="AX24" s="756"/>
      <c r="AY24" s="714"/>
      <c r="AZ24" s="745"/>
      <c r="BA24" s="746"/>
      <c r="BB24" s="747">
        <v>38</v>
      </c>
      <c r="BC24" s="748"/>
      <c r="BD24" s="749"/>
      <c r="BE24" s="750"/>
      <c r="BF24" s="751"/>
      <c r="BG24" s="752"/>
      <c r="BH24" s="687"/>
      <c r="BI24" s="688"/>
      <c r="BJ24" s="689"/>
      <c r="BK24" s="690"/>
      <c r="BL24" s="688"/>
      <c r="BM24" s="691"/>
      <c r="BN24" s="687"/>
      <c r="BO24" s="688"/>
      <c r="BP24" s="689"/>
      <c r="BQ24" s="690"/>
      <c r="BR24" s="688"/>
      <c r="BS24" s="691"/>
      <c r="BT24" s="389"/>
      <c r="BU24" s="385"/>
      <c r="BV24" s="4"/>
      <c r="BW24" s="4"/>
      <c r="BX24" s="4"/>
      <c r="BY24" s="4"/>
    </row>
    <row r="25" spans="2:77" ht="15.75" customHeight="1">
      <c r="B25" s="381" t="s">
        <v>286</v>
      </c>
      <c r="C25" s="704" t="s">
        <v>287</v>
      </c>
      <c r="D25" s="705"/>
      <c r="E25" s="705"/>
      <c r="F25" s="705"/>
      <c r="G25" s="705"/>
      <c r="H25" s="705"/>
      <c r="I25" s="705"/>
      <c r="J25" s="705"/>
      <c r="K25" s="705"/>
      <c r="L25" s="705"/>
      <c r="M25" s="705"/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389"/>
      <c r="AC25" s="388" t="s">
        <v>80</v>
      </c>
      <c r="AD25" s="384"/>
      <c r="AE25" s="384"/>
      <c r="AF25" s="384"/>
      <c r="AG25" s="384"/>
      <c r="AH25" s="384"/>
      <c r="AI25" s="385"/>
      <c r="AJ25" s="706">
        <f t="shared" si="12"/>
        <v>108</v>
      </c>
      <c r="AK25" s="707"/>
      <c r="AL25" s="708"/>
      <c r="AM25" s="706">
        <f t="shared" si="13"/>
        <v>36</v>
      </c>
      <c r="AN25" s="707"/>
      <c r="AO25" s="741"/>
      <c r="AP25" s="717">
        <f t="shared" si="11"/>
        <v>72</v>
      </c>
      <c r="AQ25" s="718"/>
      <c r="AR25" s="719"/>
      <c r="AS25" s="642"/>
      <c r="AT25" s="643"/>
      <c r="AU25" s="715"/>
      <c r="AV25" s="643"/>
      <c r="AW25" s="643"/>
      <c r="AX25" s="643"/>
      <c r="AY25" s="714"/>
      <c r="AZ25" s="643"/>
      <c r="BA25" s="644"/>
      <c r="BB25" s="742">
        <v>30</v>
      </c>
      <c r="BC25" s="743"/>
      <c r="BD25" s="744"/>
      <c r="BE25" s="717">
        <v>42</v>
      </c>
      <c r="BF25" s="718"/>
      <c r="BG25" s="719"/>
      <c r="BH25" s="687"/>
      <c r="BI25" s="688"/>
      <c r="BJ25" s="689"/>
      <c r="BK25" s="690"/>
      <c r="BL25" s="688"/>
      <c r="BM25" s="691"/>
      <c r="BN25" s="687"/>
      <c r="BO25" s="688"/>
      <c r="BP25" s="689"/>
      <c r="BQ25" s="690"/>
      <c r="BR25" s="688"/>
      <c r="BS25" s="691"/>
      <c r="BT25" s="389"/>
      <c r="BU25" s="385"/>
      <c r="BV25" s="4"/>
      <c r="BW25" s="4"/>
      <c r="BX25" s="4"/>
      <c r="BY25" s="4"/>
    </row>
    <row r="26" spans="2:77" ht="15" customHeight="1" thickBot="1">
      <c r="B26" s="397" t="s">
        <v>288</v>
      </c>
      <c r="C26" s="692" t="s">
        <v>289</v>
      </c>
      <c r="D26" s="693"/>
      <c r="E26" s="693"/>
      <c r="F26" s="693"/>
      <c r="G26" s="693"/>
      <c r="H26" s="693"/>
      <c r="I26" s="693"/>
      <c r="J26" s="693"/>
      <c r="K26" s="693"/>
      <c r="L26" s="693"/>
      <c r="M26" s="693"/>
      <c r="N26" s="693"/>
      <c r="O26" s="693"/>
      <c r="P26" s="693"/>
      <c r="Q26" s="693"/>
      <c r="R26" s="693"/>
      <c r="S26" s="693"/>
      <c r="T26" s="693"/>
      <c r="U26" s="693"/>
      <c r="V26" s="693"/>
      <c r="W26" s="693"/>
      <c r="X26" s="693"/>
      <c r="Y26" s="693"/>
      <c r="Z26" s="693"/>
      <c r="AA26" s="693"/>
      <c r="AB26" s="398"/>
      <c r="AC26" s="399" t="s">
        <v>80</v>
      </c>
      <c r="AD26" s="400"/>
      <c r="AE26" s="400"/>
      <c r="AF26" s="400"/>
      <c r="AG26" s="400"/>
      <c r="AH26" s="401"/>
      <c r="AI26" s="402"/>
      <c r="AJ26" s="694">
        <f t="shared" si="12"/>
        <v>54</v>
      </c>
      <c r="AK26" s="695"/>
      <c r="AL26" s="696"/>
      <c r="AM26" s="694">
        <f t="shared" si="13"/>
        <v>18</v>
      </c>
      <c r="AN26" s="695"/>
      <c r="AO26" s="701"/>
      <c r="AP26" s="737">
        <v>36</v>
      </c>
      <c r="AQ26" s="680"/>
      <c r="AR26" s="681"/>
      <c r="AS26" s="738"/>
      <c r="AT26" s="739"/>
      <c r="AU26" s="740"/>
      <c r="AV26" s="739"/>
      <c r="AW26" s="739"/>
      <c r="AX26" s="739"/>
      <c r="AY26" s="676"/>
      <c r="AZ26" s="677"/>
      <c r="BA26" s="678"/>
      <c r="BB26" s="642"/>
      <c r="BC26" s="643"/>
      <c r="BD26" s="644"/>
      <c r="BE26" s="734">
        <v>36</v>
      </c>
      <c r="BF26" s="735"/>
      <c r="BG26" s="736"/>
      <c r="BH26" s="685"/>
      <c r="BI26" s="668"/>
      <c r="BJ26" s="686"/>
      <c r="BK26" s="667"/>
      <c r="BL26" s="668"/>
      <c r="BM26" s="669"/>
      <c r="BN26" s="685"/>
      <c r="BO26" s="668"/>
      <c r="BP26" s="686"/>
      <c r="BQ26" s="667"/>
      <c r="BR26" s="668"/>
      <c r="BS26" s="669"/>
      <c r="BT26" s="398"/>
      <c r="BU26" s="403"/>
      <c r="BV26" s="4"/>
      <c r="BW26" s="4"/>
      <c r="BX26" s="4"/>
      <c r="BY26" s="4"/>
    </row>
    <row r="27" spans="2:77" ht="13.5" customHeight="1" thickBot="1">
      <c r="B27" s="365" t="s">
        <v>270</v>
      </c>
      <c r="C27" s="670" t="s">
        <v>290</v>
      </c>
      <c r="D27" s="671"/>
      <c r="E27" s="671"/>
      <c r="F27" s="671"/>
      <c r="G27" s="671"/>
      <c r="H27" s="671"/>
      <c r="I27" s="671"/>
      <c r="J27" s="671"/>
      <c r="K27" s="671"/>
      <c r="L27" s="671"/>
      <c r="M27" s="671"/>
      <c r="N27" s="671"/>
      <c r="O27" s="671"/>
      <c r="P27" s="671"/>
      <c r="Q27" s="671"/>
      <c r="R27" s="671"/>
      <c r="S27" s="671"/>
      <c r="T27" s="671"/>
      <c r="U27" s="671"/>
      <c r="V27" s="671"/>
      <c r="W27" s="671"/>
      <c r="X27" s="671"/>
      <c r="Y27" s="671"/>
      <c r="Z27" s="671"/>
      <c r="AA27" s="671"/>
      <c r="AB27" s="404"/>
      <c r="AC27" s="405"/>
      <c r="AD27" s="406"/>
      <c r="AE27" s="406"/>
      <c r="AF27" s="405"/>
      <c r="AG27" s="405"/>
      <c r="AH27" s="405"/>
      <c r="AI27" s="407"/>
      <c r="AJ27" s="731">
        <f>SUM(AJ28:AL30)</f>
        <v>916.5</v>
      </c>
      <c r="AK27" s="732"/>
      <c r="AL27" s="733"/>
      <c r="AM27" s="732">
        <f t="shared" ref="AM27" si="14">SUM(AM28:AO30)</f>
        <v>305.5</v>
      </c>
      <c r="AN27" s="732"/>
      <c r="AO27" s="733"/>
      <c r="AP27" s="732">
        <f t="shared" ref="AP27" si="15">SUM(AP28:AR30)</f>
        <v>611</v>
      </c>
      <c r="AQ27" s="732"/>
      <c r="AR27" s="733"/>
      <c r="AS27" s="732">
        <f t="shared" ref="AS27" si="16">SUM(AS28:AU30)</f>
        <v>0</v>
      </c>
      <c r="AT27" s="732"/>
      <c r="AU27" s="733"/>
      <c r="AV27" s="732">
        <f t="shared" ref="AV27" si="17">SUM(AV28:AX30)</f>
        <v>0</v>
      </c>
      <c r="AW27" s="732"/>
      <c r="AX27" s="733"/>
      <c r="AY27" s="732">
        <f t="shared" ref="AY27" si="18">SUM(AY28:BA30)</f>
        <v>0</v>
      </c>
      <c r="AZ27" s="732"/>
      <c r="BA27" s="733"/>
      <c r="BB27" s="731">
        <f>SUM(BB28:BD30)</f>
        <v>245</v>
      </c>
      <c r="BC27" s="732"/>
      <c r="BD27" s="733"/>
      <c r="BE27" s="731">
        <f>SUM(BE28:BG30)</f>
        <v>366</v>
      </c>
      <c r="BF27" s="732"/>
      <c r="BG27" s="733"/>
      <c r="BH27" s="651"/>
      <c r="BI27" s="652"/>
      <c r="BJ27" s="653"/>
      <c r="BK27" s="654"/>
      <c r="BL27" s="652"/>
      <c r="BM27" s="655"/>
      <c r="BN27" s="651"/>
      <c r="BO27" s="652"/>
      <c r="BP27" s="653"/>
      <c r="BQ27" s="654"/>
      <c r="BR27" s="652"/>
      <c r="BS27" s="655"/>
      <c r="BT27" s="408"/>
      <c r="BU27" s="409"/>
      <c r="BV27" s="4"/>
      <c r="BW27" s="4"/>
      <c r="BX27" s="4"/>
      <c r="BY27" s="4"/>
    </row>
    <row r="28" spans="2:77" ht="15" customHeight="1">
      <c r="B28" s="374" t="s">
        <v>291</v>
      </c>
      <c r="C28" s="722" t="s">
        <v>292</v>
      </c>
      <c r="D28" s="723"/>
      <c r="E28" s="723"/>
      <c r="F28" s="723"/>
      <c r="G28" s="723"/>
      <c r="H28" s="723"/>
      <c r="I28" s="723"/>
      <c r="J28" s="723"/>
      <c r="K28" s="723"/>
      <c r="L28" s="723"/>
      <c r="M28" s="723"/>
      <c r="N28" s="723"/>
      <c r="O28" s="723"/>
      <c r="P28" s="723"/>
      <c r="Q28" s="723"/>
      <c r="R28" s="723"/>
      <c r="S28" s="723"/>
      <c r="T28" s="723"/>
      <c r="U28" s="723"/>
      <c r="V28" s="723"/>
      <c r="W28" s="723"/>
      <c r="X28" s="723"/>
      <c r="Y28" s="723"/>
      <c r="Z28" s="723"/>
      <c r="AA28" s="723"/>
      <c r="AB28" s="410" t="s">
        <v>0</v>
      </c>
      <c r="AC28" s="411" t="s">
        <v>0</v>
      </c>
      <c r="AD28" s="377"/>
      <c r="AE28" s="377"/>
      <c r="AF28" s="412"/>
      <c r="AG28" s="412"/>
      <c r="AH28" s="412"/>
      <c r="AI28" s="413"/>
      <c r="AJ28" s="724">
        <f t="shared" ref="AJ28:AJ30" si="19">SUM(AM28:AR28)</f>
        <v>468</v>
      </c>
      <c r="AK28" s="725"/>
      <c r="AL28" s="726"/>
      <c r="AM28" s="727">
        <f>AP28/2</f>
        <v>156</v>
      </c>
      <c r="AN28" s="728"/>
      <c r="AO28" s="729"/>
      <c r="AP28" s="727">
        <f>SUM(BB28:BG28)</f>
        <v>312</v>
      </c>
      <c r="AQ28" s="728"/>
      <c r="AR28" s="729"/>
      <c r="AS28" s="730"/>
      <c r="AT28" s="720"/>
      <c r="AU28" s="646"/>
      <c r="AV28" s="666"/>
      <c r="AW28" s="720"/>
      <c r="AX28" s="646"/>
      <c r="AY28" s="666"/>
      <c r="AZ28" s="720"/>
      <c r="BA28" s="721"/>
      <c r="BB28" s="648">
        <v>128</v>
      </c>
      <c r="BC28" s="649"/>
      <c r="BD28" s="650"/>
      <c r="BE28" s="648">
        <v>184</v>
      </c>
      <c r="BF28" s="649"/>
      <c r="BG28" s="650"/>
      <c r="BH28" s="626"/>
      <c r="BI28" s="627"/>
      <c r="BJ28" s="628"/>
      <c r="BK28" s="606"/>
      <c r="BL28" s="627"/>
      <c r="BM28" s="629"/>
      <c r="BN28" s="626"/>
      <c r="BO28" s="627"/>
      <c r="BP28" s="628"/>
      <c r="BQ28" s="606"/>
      <c r="BR28" s="627"/>
      <c r="BS28" s="629"/>
      <c r="BT28" s="375"/>
      <c r="BU28" s="378"/>
      <c r="BV28" s="4"/>
      <c r="BW28" s="4"/>
      <c r="BX28" s="4"/>
      <c r="BY28" s="4"/>
    </row>
    <row r="29" spans="2:77" ht="15" customHeight="1">
      <c r="B29" s="381" t="s">
        <v>293</v>
      </c>
      <c r="C29" s="704" t="s">
        <v>37</v>
      </c>
      <c r="D29" s="705"/>
      <c r="E29" s="705"/>
      <c r="F29" s="705"/>
      <c r="G29" s="705"/>
      <c r="H29" s="705"/>
      <c r="I29" s="705"/>
      <c r="J29" s="705"/>
      <c r="K29" s="705"/>
      <c r="L29" s="705"/>
      <c r="M29" s="705"/>
      <c r="N29" s="705"/>
      <c r="O29" s="705"/>
      <c r="P29" s="705"/>
      <c r="Q29" s="705"/>
      <c r="R29" s="705"/>
      <c r="S29" s="705"/>
      <c r="T29" s="705"/>
      <c r="U29" s="705"/>
      <c r="V29" s="705"/>
      <c r="W29" s="705"/>
      <c r="X29" s="705"/>
      <c r="Y29" s="705"/>
      <c r="Z29" s="705"/>
      <c r="AA29" s="705"/>
      <c r="AB29" s="414" t="s">
        <v>80</v>
      </c>
      <c r="AC29" s="415" t="s">
        <v>80</v>
      </c>
      <c r="AD29" s="384"/>
      <c r="AE29" s="384"/>
      <c r="AF29" s="416"/>
      <c r="AG29" s="416"/>
      <c r="AH29" s="416"/>
      <c r="AI29" s="417"/>
      <c r="AJ29" s="706">
        <f t="shared" si="19"/>
        <v>234</v>
      </c>
      <c r="AK29" s="707"/>
      <c r="AL29" s="708"/>
      <c r="AM29" s="709">
        <f t="shared" ref="AM29:AM30" si="20">AP29/2</f>
        <v>78</v>
      </c>
      <c r="AN29" s="710"/>
      <c r="AO29" s="711"/>
      <c r="AP29" s="709">
        <v>156</v>
      </c>
      <c r="AQ29" s="710"/>
      <c r="AR29" s="711"/>
      <c r="AS29" s="712"/>
      <c r="AT29" s="713"/>
      <c r="AU29" s="714"/>
      <c r="AV29" s="715"/>
      <c r="AW29" s="713"/>
      <c r="AX29" s="714"/>
      <c r="AY29" s="715"/>
      <c r="AZ29" s="713"/>
      <c r="BA29" s="716"/>
      <c r="BB29" s="717">
        <v>56</v>
      </c>
      <c r="BC29" s="718"/>
      <c r="BD29" s="719"/>
      <c r="BE29" s="717">
        <v>100</v>
      </c>
      <c r="BF29" s="718"/>
      <c r="BG29" s="719"/>
      <c r="BH29" s="687"/>
      <c r="BI29" s="688"/>
      <c r="BJ29" s="689"/>
      <c r="BK29" s="690"/>
      <c r="BL29" s="688"/>
      <c r="BM29" s="691"/>
      <c r="BN29" s="687"/>
      <c r="BO29" s="688"/>
      <c r="BP29" s="689"/>
      <c r="BQ29" s="690"/>
      <c r="BR29" s="688"/>
      <c r="BS29" s="691"/>
      <c r="BT29" s="393"/>
      <c r="BU29" s="228"/>
      <c r="BV29" s="4"/>
      <c r="BW29" s="4"/>
      <c r="BX29" s="4"/>
      <c r="BY29" s="4"/>
    </row>
    <row r="30" spans="2:77" ht="15" customHeight="1" thickBot="1">
      <c r="B30" s="397" t="s">
        <v>294</v>
      </c>
      <c r="C30" s="692" t="s">
        <v>295</v>
      </c>
      <c r="D30" s="693"/>
      <c r="E30" s="693"/>
      <c r="F30" s="693"/>
      <c r="G30" s="693"/>
      <c r="H30" s="693"/>
      <c r="I30" s="693"/>
      <c r="J30" s="693"/>
      <c r="K30" s="693"/>
      <c r="L30" s="693"/>
      <c r="M30" s="693"/>
      <c r="N30" s="693"/>
      <c r="O30" s="693"/>
      <c r="P30" s="693"/>
      <c r="Q30" s="693"/>
      <c r="R30" s="693"/>
      <c r="S30" s="693"/>
      <c r="T30" s="693"/>
      <c r="U30" s="693"/>
      <c r="V30" s="693"/>
      <c r="W30" s="693"/>
      <c r="X30" s="693"/>
      <c r="Y30" s="693"/>
      <c r="Z30" s="693"/>
      <c r="AA30" s="693"/>
      <c r="AB30" s="418" t="s">
        <v>296</v>
      </c>
      <c r="AC30" s="419" t="s">
        <v>0</v>
      </c>
      <c r="AD30" s="400"/>
      <c r="AE30" s="400"/>
      <c r="AF30" s="420"/>
      <c r="AG30" s="420"/>
      <c r="AH30" s="400"/>
      <c r="AI30" s="403"/>
      <c r="AJ30" s="694">
        <f t="shared" si="19"/>
        <v>214.5</v>
      </c>
      <c r="AK30" s="695"/>
      <c r="AL30" s="696"/>
      <c r="AM30" s="697">
        <f t="shared" si="20"/>
        <v>71.5</v>
      </c>
      <c r="AN30" s="698"/>
      <c r="AO30" s="699"/>
      <c r="AP30" s="700">
        <v>143</v>
      </c>
      <c r="AQ30" s="695"/>
      <c r="AR30" s="701"/>
      <c r="AS30" s="702"/>
      <c r="AT30" s="677"/>
      <c r="AU30" s="703"/>
      <c r="AV30" s="677"/>
      <c r="AW30" s="677"/>
      <c r="AX30" s="677"/>
      <c r="AY30" s="676"/>
      <c r="AZ30" s="677"/>
      <c r="BA30" s="678"/>
      <c r="BB30" s="679">
        <v>61</v>
      </c>
      <c r="BC30" s="680"/>
      <c r="BD30" s="681"/>
      <c r="BE30" s="682">
        <v>82</v>
      </c>
      <c r="BF30" s="683"/>
      <c r="BG30" s="684"/>
      <c r="BH30" s="685"/>
      <c r="BI30" s="668"/>
      <c r="BJ30" s="686"/>
      <c r="BK30" s="667"/>
      <c r="BL30" s="668"/>
      <c r="BM30" s="669"/>
      <c r="BN30" s="685"/>
      <c r="BO30" s="668"/>
      <c r="BP30" s="686"/>
      <c r="BQ30" s="667"/>
      <c r="BR30" s="668"/>
      <c r="BS30" s="669"/>
      <c r="BT30" s="421"/>
      <c r="BU30" s="422"/>
      <c r="BV30" s="4"/>
      <c r="BW30" s="4"/>
      <c r="BX30" s="4"/>
      <c r="BY30" s="4"/>
    </row>
    <row r="31" spans="2:77" ht="15.75" customHeight="1" thickBot="1">
      <c r="B31" s="365" t="s">
        <v>270</v>
      </c>
      <c r="C31" s="670" t="s">
        <v>297</v>
      </c>
      <c r="D31" s="671"/>
      <c r="E31" s="671"/>
      <c r="F31" s="671"/>
      <c r="G31" s="671"/>
      <c r="H31" s="671"/>
      <c r="I31" s="671"/>
      <c r="J31" s="671"/>
      <c r="K31" s="671"/>
      <c r="L31" s="671"/>
      <c r="M31" s="671"/>
      <c r="N31" s="671"/>
      <c r="O31" s="671"/>
      <c r="P31" s="671"/>
      <c r="Q31" s="671"/>
      <c r="R31" s="671"/>
      <c r="S31" s="671"/>
      <c r="T31" s="671"/>
      <c r="U31" s="671"/>
      <c r="V31" s="671"/>
      <c r="W31" s="671"/>
      <c r="X31" s="671"/>
      <c r="Y31" s="671"/>
      <c r="Z31" s="671"/>
      <c r="AA31" s="671"/>
      <c r="AB31" s="404" t="s">
        <v>60</v>
      </c>
      <c r="AC31" s="406" t="s">
        <v>60</v>
      </c>
      <c r="AD31" s="406"/>
      <c r="AE31" s="406"/>
      <c r="AF31" s="406"/>
      <c r="AG31" s="406"/>
      <c r="AH31" s="406"/>
      <c r="AI31" s="409"/>
      <c r="AJ31" s="672">
        <f>SUM(AJ32)</f>
        <v>58</v>
      </c>
      <c r="AK31" s="673"/>
      <c r="AL31" s="674"/>
      <c r="AM31" s="675">
        <f t="shared" ref="AM31" si="21">SUM(AM32)</f>
        <v>19</v>
      </c>
      <c r="AN31" s="673"/>
      <c r="AO31" s="674"/>
      <c r="AP31" s="675">
        <f>SUM(AP32)</f>
        <v>39</v>
      </c>
      <c r="AQ31" s="673"/>
      <c r="AR31" s="674"/>
      <c r="AS31" s="675">
        <f t="shared" ref="AS31" si="22">SUM(AS32)</f>
        <v>0</v>
      </c>
      <c r="AT31" s="673"/>
      <c r="AU31" s="674"/>
      <c r="AV31" s="675">
        <f t="shared" ref="AV31" si="23">SUM(AV32)</f>
        <v>0</v>
      </c>
      <c r="AW31" s="673"/>
      <c r="AX31" s="674"/>
      <c r="AY31" s="675">
        <f t="shared" ref="AY31" si="24">SUM(AY32)</f>
        <v>0</v>
      </c>
      <c r="AZ31" s="673"/>
      <c r="BA31" s="674"/>
      <c r="BB31" s="672">
        <f>SUM(BB32)</f>
        <v>0</v>
      </c>
      <c r="BC31" s="673"/>
      <c r="BD31" s="674"/>
      <c r="BE31" s="672">
        <f>SUM(BE32)</f>
        <v>39</v>
      </c>
      <c r="BF31" s="673"/>
      <c r="BG31" s="674"/>
      <c r="BH31" s="651"/>
      <c r="BI31" s="652"/>
      <c r="BJ31" s="653"/>
      <c r="BK31" s="654"/>
      <c r="BL31" s="652"/>
      <c r="BM31" s="655"/>
      <c r="BN31" s="651"/>
      <c r="BO31" s="652"/>
      <c r="BP31" s="653"/>
      <c r="BQ31" s="654"/>
      <c r="BR31" s="652"/>
      <c r="BS31" s="655"/>
      <c r="BT31" s="423"/>
      <c r="BU31" s="424"/>
      <c r="BV31" s="4"/>
      <c r="BW31" s="4"/>
      <c r="BX31" s="4"/>
      <c r="BY31" s="4"/>
    </row>
    <row r="32" spans="2:77" ht="12" customHeight="1">
      <c r="B32" s="229" t="s">
        <v>298</v>
      </c>
      <c r="C32" s="656" t="s">
        <v>299</v>
      </c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375"/>
      <c r="AC32" s="658" t="s">
        <v>80</v>
      </c>
      <c r="AD32" s="377"/>
      <c r="AE32" s="377"/>
      <c r="AF32" s="425"/>
      <c r="AG32" s="425"/>
      <c r="AH32" s="377"/>
      <c r="AI32" s="378"/>
      <c r="AJ32" s="660">
        <f>SUM(AM32:AR32)</f>
        <v>58</v>
      </c>
      <c r="AK32" s="661"/>
      <c r="AL32" s="662"/>
      <c r="AM32" s="663">
        <v>19</v>
      </c>
      <c r="AN32" s="661"/>
      <c r="AO32" s="664"/>
      <c r="AP32" s="660">
        <v>39</v>
      </c>
      <c r="AQ32" s="661"/>
      <c r="AR32" s="664"/>
      <c r="AS32" s="665"/>
      <c r="AT32" s="645"/>
      <c r="AU32" s="666"/>
      <c r="AV32" s="645"/>
      <c r="AW32" s="645"/>
      <c r="AX32" s="645"/>
      <c r="AY32" s="646"/>
      <c r="AZ32" s="645"/>
      <c r="BA32" s="647"/>
      <c r="BB32" s="642"/>
      <c r="BC32" s="643"/>
      <c r="BD32" s="644"/>
      <c r="BE32" s="648">
        <v>39</v>
      </c>
      <c r="BF32" s="649"/>
      <c r="BG32" s="650"/>
      <c r="BH32" s="626"/>
      <c r="BI32" s="627"/>
      <c r="BJ32" s="628"/>
      <c r="BK32" s="606"/>
      <c r="BL32" s="627"/>
      <c r="BM32" s="629"/>
      <c r="BN32" s="626"/>
      <c r="BO32" s="627"/>
      <c r="BP32" s="628"/>
      <c r="BQ32" s="606"/>
      <c r="BR32" s="627"/>
      <c r="BS32" s="629"/>
      <c r="BT32" s="426"/>
      <c r="BU32" s="427"/>
      <c r="BV32" s="4" t="s">
        <v>60</v>
      </c>
      <c r="BW32" s="4"/>
      <c r="BX32" s="4"/>
      <c r="BY32" s="4"/>
    </row>
    <row r="33" spans="2:77" ht="13.5" customHeight="1" thickBot="1">
      <c r="B33" s="62" t="s">
        <v>300</v>
      </c>
      <c r="C33" s="630" t="s">
        <v>301</v>
      </c>
      <c r="D33" s="631"/>
      <c r="E33" s="631"/>
      <c r="F33" s="631"/>
      <c r="G33" s="631"/>
      <c r="H33" s="631"/>
      <c r="I33" s="631"/>
      <c r="J33" s="631"/>
      <c r="K33" s="631"/>
      <c r="L33" s="631"/>
      <c r="M33" s="631"/>
      <c r="N33" s="631"/>
      <c r="O33" s="631"/>
      <c r="P33" s="631"/>
      <c r="Q33" s="631"/>
      <c r="R33" s="631"/>
      <c r="S33" s="631"/>
      <c r="T33" s="631"/>
      <c r="U33" s="631"/>
      <c r="V33" s="631"/>
      <c r="W33" s="631"/>
      <c r="X33" s="631"/>
      <c r="Y33" s="631"/>
      <c r="Z33" s="631"/>
      <c r="AA33" s="631"/>
      <c r="AB33" s="398"/>
      <c r="AC33" s="659"/>
      <c r="AD33" s="400"/>
      <c r="AE33" s="400"/>
      <c r="AF33" s="420"/>
      <c r="AG33" s="420"/>
      <c r="AH33" s="400"/>
      <c r="AI33" s="403"/>
      <c r="AJ33" s="632">
        <f>SUM(AM33:AR33)</f>
        <v>58</v>
      </c>
      <c r="AK33" s="633"/>
      <c r="AL33" s="634"/>
      <c r="AM33" s="635">
        <v>19</v>
      </c>
      <c r="AN33" s="633"/>
      <c r="AO33" s="636"/>
      <c r="AP33" s="632">
        <v>39</v>
      </c>
      <c r="AQ33" s="633"/>
      <c r="AR33" s="636"/>
      <c r="AS33" s="637"/>
      <c r="AT33" s="638"/>
      <c r="AU33" s="639"/>
      <c r="AV33" s="638"/>
      <c r="AW33" s="638"/>
      <c r="AX33" s="638"/>
      <c r="AY33" s="640"/>
      <c r="AZ33" s="638"/>
      <c r="BA33" s="641"/>
      <c r="BB33" s="642"/>
      <c r="BC33" s="643"/>
      <c r="BD33" s="644"/>
      <c r="BE33" s="616">
        <v>39</v>
      </c>
      <c r="BF33" s="617"/>
      <c r="BG33" s="618"/>
      <c r="BH33" s="619"/>
      <c r="BI33" s="620"/>
      <c r="BJ33" s="621"/>
      <c r="BK33" s="622"/>
      <c r="BL33" s="620"/>
      <c r="BM33" s="623"/>
      <c r="BN33" s="619"/>
      <c r="BO33" s="620"/>
      <c r="BP33" s="621"/>
      <c r="BQ33" s="622"/>
      <c r="BR33" s="620"/>
      <c r="BS33" s="623"/>
      <c r="BT33" s="428"/>
      <c r="BU33" s="429"/>
      <c r="BV33" s="4"/>
      <c r="BW33" s="4"/>
      <c r="BX33" s="4"/>
      <c r="BY33" s="4"/>
    </row>
    <row r="34" spans="2:77" ht="13.5" thickBot="1">
      <c r="B34" s="624" t="s">
        <v>302</v>
      </c>
      <c r="C34" s="625"/>
      <c r="D34" s="625"/>
      <c r="E34" s="625"/>
      <c r="F34" s="625"/>
      <c r="G34" s="625"/>
      <c r="H34" s="625"/>
      <c r="I34" s="625"/>
      <c r="J34" s="625"/>
      <c r="K34" s="625"/>
      <c r="L34" s="625"/>
      <c r="M34" s="625"/>
      <c r="N34" s="625"/>
      <c r="O34" s="625"/>
      <c r="P34" s="625"/>
      <c r="Q34" s="625"/>
      <c r="R34" s="625"/>
      <c r="S34" s="625"/>
      <c r="T34" s="625"/>
      <c r="U34" s="625"/>
      <c r="V34" s="625"/>
      <c r="W34" s="625"/>
      <c r="X34" s="625"/>
      <c r="Y34" s="625"/>
      <c r="Z34" s="625"/>
      <c r="AA34" s="625"/>
      <c r="AB34" s="430"/>
      <c r="AC34" s="431"/>
      <c r="AD34" s="431"/>
      <c r="AE34" s="431"/>
      <c r="AF34" s="431"/>
      <c r="AG34" s="431"/>
      <c r="AH34" s="431"/>
      <c r="AI34" s="432"/>
      <c r="AJ34" s="612">
        <f>SUM(AJ31,AJ27,AJ15)</f>
        <v>2105.5</v>
      </c>
      <c r="AK34" s="613"/>
      <c r="AL34" s="614"/>
      <c r="AM34" s="612">
        <f t="shared" ref="AM34" si="25">SUM(AM31,AM27,AM15)</f>
        <v>701.5</v>
      </c>
      <c r="AN34" s="613"/>
      <c r="AO34" s="614"/>
      <c r="AP34" s="612">
        <f t="shared" ref="AP34:BE34" si="26">SUM(AP31,AP27,AP15)</f>
        <v>1404</v>
      </c>
      <c r="AQ34" s="613"/>
      <c r="AR34" s="614"/>
      <c r="AS34" s="612">
        <f t="shared" si="26"/>
        <v>0</v>
      </c>
      <c r="AT34" s="613"/>
      <c r="AU34" s="614"/>
      <c r="AV34" s="612">
        <f t="shared" si="26"/>
        <v>0</v>
      </c>
      <c r="AW34" s="613"/>
      <c r="AX34" s="614"/>
      <c r="AY34" s="612">
        <f t="shared" si="26"/>
        <v>0</v>
      </c>
      <c r="AZ34" s="613"/>
      <c r="BA34" s="614"/>
      <c r="BB34" s="612">
        <f t="shared" si="26"/>
        <v>575</v>
      </c>
      <c r="BC34" s="613"/>
      <c r="BD34" s="614"/>
      <c r="BE34" s="612">
        <f t="shared" si="26"/>
        <v>829</v>
      </c>
      <c r="BF34" s="613"/>
      <c r="BG34" s="614"/>
      <c r="BH34" s="597"/>
      <c r="BI34" s="615"/>
      <c r="BJ34" s="615"/>
      <c r="BK34" s="615"/>
      <c r="BL34" s="615"/>
      <c r="BM34" s="598"/>
      <c r="BN34" s="597"/>
      <c r="BO34" s="615"/>
      <c r="BP34" s="615"/>
      <c r="BQ34" s="615"/>
      <c r="BR34" s="615"/>
      <c r="BS34" s="598"/>
      <c r="BT34" s="597"/>
      <c r="BU34" s="598"/>
      <c r="BV34" s="4"/>
      <c r="BW34" s="4"/>
      <c r="BX34" s="4"/>
      <c r="BY34" s="4"/>
    </row>
    <row r="35" spans="2:77" ht="12.75" customHeight="1" thickBot="1">
      <c r="B35" s="433"/>
      <c r="C35" s="599" t="s">
        <v>303</v>
      </c>
      <c r="D35" s="600"/>
      <c r="E35" s="600"/>
      <c r="F35" s="600"/>
      <c r="G35" s="600"/>
      <c r="H35" s="600"/>
      <c r="I35" s="600"/>
      <c r="J35" s="600"/>
      <c r="K35" s="600"/>
      <c r="L35" s="600"/>
      <c r="M35" s="600"/>
      <c r="N35" s="600"/>
      <c r="O35" s="600"/>
      <c r="P35" s="600"/>
      <c r="Q35" s="600"/>
      <c r="R35" s="600"/>
      <c r="S35" s="600"/>
      <c r="T35" s="600"/>
      <c r="U35" s="600"/>
      <c r="V35" s="600"/>
      <c r="W35" s="600"/>
      <c r="X35" s="600"/>
      <c r="Y35" s="600"/>
      <c r="Z35" s="600"/>
      <c r="AA35" s="600"/>
      <c r="AB35" s="601"/>
      <c r="AC35" s="602"/>
      <c r="AD35" s="602"/>
      <c r="AE35" s="602"/>
      <c r="AF35" s="602"/>
      <c r="AG35" s="602"/>
      <c r="AH35" s="602"/>
      <c r="AI35" s="603"/>
      <c r="AJ35" s="604" t="s">
        <v>60</v>
      </c>
      <c r="AK35" s="605"/>
      <c r="AL35" s="606"/>
      <c r="AM35" s="607"/>
      <c r="AN35" s="608"/>
      <c r="AO35" s="609"/>
      <c r="AP35" s="607"/>
      <c r="AQ35" s="608"/>
      <c r="AR35" s="609"/>
      <c r="AS35" s="573"/>
      <c r="AT35" s="569"/>
      <c r="AU35" s="610"/>
      <c r="AV35" s="568"/>
      <c r="AW35" s="569"/>
      <c r="AX35" s="610"/>
      <c r="AY35" s="568"/>
      <c r="AZ35" s="569"/>
      <c r="BA35" s="570"/>
      <c r="BB35" s="573"/>
      <c r="BC35" s="569"/>
      <c r="BD35" s="610"/>
      <c r="BE35" s="568"/>
      <c r="BF35" s="569"/>
      <c r="BG35" s="570"/>
      <c r="BH35" s="573"/>
      <c r="BI35" s="569"/>
      <c r="BJ35" s="569"/>
      <c r="BK35" s="569"/>
      <c r="BL35" s="569"/>
      <c r="BM35" s="570"/>
      <c r="BN35" s="573"/>
      <c r="BO35" s="569"/>
      <c r="BP35" s="569"/>
      <c r="BQ35" s="569"/>
      <c r="BR35" s="569"/>
      <c r="BS35" s="570"/>
      <c r="BT35" s="573"/>
      <c r="BU35" s="570"/>
      <c r="BV35" s="4"/>
      <c r="BW35" s="4"/>
      <c r="BX35" s="4"/>
      <c r="BY35" s="4"/>
    </row>
    <row r="36" spans="2:77" ht="12.75" customHeight="1" thickBot="1">
      <c r="B36" s="575" t="s">
        <v>304</v>
      </c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6"/>
      <c r="R36" s="576"/>
      <c r="S36" s="576"/>
      <c r="T36" s="576"/>
      <c r="U36" s="576"/>
      <c r="V36" s="576"/>
      <c r="W36" s="576"/>
      <c r="X36" s="576"/>
      <c r="Y36" s="576"/>
      <c r="Z36" s="576"/>
      <c r="AA36" s="577"/>
      <c r="AB36" s="584" t="s">
        <v>305</v>
      </c>
      <c r="AC36" s="585"/>
      <c r="AD36" s="585"/>
      <c r="AE36" s="585"/>
      <c r="AF36" s="585"/>
      <c r="AG36" s="585"/>
      <c r="AH36" s="585"/>
      <c r="AI36" s="585"/>
      <c r="AJ36" s="586"/>
      <c r="AK36" s="586"/>
      <c r="AL36" s="586"/>
      <c r="AM36" s="586"/>
      <c r="AN36" s="586"/>
      <c r="AO36" s="587"/>
      <c r="AP36" s="588">
        <v>13</v>
      </c>
      <c r="AQ36" s="589"/>
      <c r="AR36" s="590"/>
      <c r="AS36" s="574"/>
      <c r="AT36" s="512"/>
      <c r="AU36" s="611"/>
      <c r="AV36" s="571"/>
      <c r="AW36" s="512"/>
      <c r="AX36" s="611"/>
      <c r="AY36" s="571"/>
      <c r="AZ36" s="512"/>
      <c r="BA36" s="572"/>
      <c r="BB36" s="574"/>
      <c r="BC36" s="512"/>
      <c r="BD36" s="611"/>
      <c r="BE36" s="571"/>
      <c r="BF36" s="512"/>
      <c r="BG36" s="572"/>
      <c r="BH36" s="574"/>
      <c r="BI36" s="512"/>
      <c r="BJ36" s="512"/>
      <c r="BK36" s="512"/>
      <c r="BL36" s="512"/>
      <c r="BM36" s="572"/>
      <c r="BN36" s="574"/>
      <c r="BO36" s="512"/>
      <c r="BP36" s="512"/>
      <c r="BQ36" s="512"/>
      <c r="BR36" s="512"/>
      <c r="BS36" s="572"/>
      <c r="BT36" s="574"/>
      <c r="BU36" s="572"/>
      <c r="BV36" s="4"/>
      <c r="BW36" s="4"/>
      <c r="BX36" s="4"/>
      <c r="BY36" s="4"/>
    </row>
    <row r="37" spans="2:77" ht="13.5" thickBot="1">
      <c r="B37" s="578"/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80"/>
      <c r="AB37" s="591" t="s">
        <v>306</v>
      </c>
      <c r="AC37" s="592"/>
      <c r="AD37" s="592"/>
      <c r="AE37" s="592"/>
      <c r="AF37" s="592"/>
      <c r="AG37" s="592"/>
      <c r="AH37" s="592"/>
      <c r="AI37" s="592"/>
      <c r="AJ37" s="592"/>
      <c r="AK37" s="592"/>
      <c r="AL37" s="592"/>
      <c r="AM37" s="592"/>
      <c r="AN37" s="592"/>
      <c r="AO37" s="593"/>
      <c r="AP37" s="567">
        <v>6</v>
      </c>
      <c r="AQ37" s="536"/>
      <c r="AR37" s="537"/>
      <c r="AS37" s="574"/>
      <c r="AT37" s="512"/>
      <c r="AU37" s="611"/>
      <c r="AV37" s="571"/>
      <c r="AW37" s="512"/>
      <c r="AX37" s="611"/>
      <c r="AY37" s="571"/>
      <c r="AZ37" s="512"/>
      <c r="BA37" s="572"/>
      <c r="BB37" s="574"/>
      <c r="BC37" s="512"/>
      <c r="BD37" s="611"/>
      <c r="BE37" s="571"/>
      <c r="BF37" s="512"/>
      <c r="BG37" s="572"/>
      <c r="BH37" s="574"/>
      <c r="BI37" s="512"/>
      <c r="BJ37" s="512"/>
      <c r="BK37" s="512"/>
      <c r="BL37" s="512"/>
      <c r="BM37" s="572"/>
      <c r="BN37" s="574"/>
      <c r="BO37" s="512"/>
      <c r="BP37" s="512"/>
      <c r="BQ37" s="512"/>
      <c r="BR37" s="512"/>
      <c r="BS37" s="572"/>
      <c r="BT37" s="574"/>
      <c r="BU37" s="572"/>
      <c r="BV37" s="4"/>
      <c r="BW37" s="4"/>
      <c r="BX37" s="4"/>
      <c r="BY37" s="4"/>
    </row>
    <row r="38" spans="2:77" ht="13.5" thickBot="1">
      <c r="B38" s="581"/>
      <c r="C38" s="582"/>
      <c r="D38" s="582"/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2"/>
      <c r="R38" s="582"/>
      <c r="S38" s="582"/>
      <c r="T38" s="582"/>
      <c r="U38" s="582"/>
      <c r="V38" s="582"/>
      <c r="W38" s="582"/>
      <c r="X38" s="582"/>
      <c r="Y38" s="582"/>
      <c r="Z38" s="582"/>
      <c r="AA38" s="583"/>
      <c r="AB38" s="594" t="s">
        <v>307</v>
      </c>
      <c r="AC38" s="595"/>
      <c r="AD38" s="595"/>
      <c r="AE38" s="595"/>
      <c r="AF38" s="595"/>
      <c r="AG38" s="595"/>
      <c r="AH38" s="595"/>
      <c r="AI38" s="595"/>
      <c r="AJ38" s="595"/>
      <c r="AK38" s="595"/>
      <c r="AL38" s="595"/>
      <c r="AM38" s="595"/>
      <c r="AN38" s="595"/>
      <c r="AO38" s="596"/>
      <c r="AP38" s="551">
        <v>10</v>
      </c>
      <c r="AQ38" s="552"/>
      <c r="AR38" s="553"/>
      <c r="AS38" s="574"/>
      <c r="AT38" s="512"/>
      <c r="AU38" s="611"/>
      <c r="AV38" s="571"/>
      <c r="AW38" s="512"/>
      <c r="AX38" s="611"/>
      <c r="AY38" s="571"/>
      <c r="AZ38" s="512"/>
      <c r="BA38" s="572"/>
      <c r="BB38" s="574"/>
      <c r="BC38" s="512"/>
      <c r="BD38" s="611"/>
      <c r="BE38" s="571"/>
      <c r="BF38" s="512"/>
      <c r="BG38" s="572"/>
      <c r="BH38" s="574"/>
      <c r="BI38" s="512"/>
      <c r="BJ38" s="512"/>
      <c r="BK38" s="512"/>
      <c r="BL38" s="512"/>
      <c r="BM38" s="572"/>
      <c r="BN38" s="574"/>
      <c r="BO38" s="512"/>
      <c r="BP38" s="512"/>
      <c r="BQ38" s="512"/>
      <c r="BR38" s="512"/>
      <c r="BS38" s="572"/>
      <c r="BT38" s="574"/>
      <c r="BU38" s="572"/>
      <c r="BV38" s="4"/>
      <c r="BW38" s="4"/>
      <c r="BX38" s="4"/>
      <c r="BY38" s="4"/>
    </row>
    <row r="39" spans="2:77" ht="13.5" customHeight="1" thickBot="1">
      <c r="B39" s="434" t="s">
        <v>308</v>
      </c>
      <c r="C39" s="554" t="s">
        <v>128</v>
      </c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6"/>
      <c r="AB39" s="560" t="s">
        <v>309</v>
      </c>
      <c r="AC39" s="561"/>
      <c r="AD39" s="561"/>
      <c r="AE39" s="561"/>
      <c r="AF39" s="561"/>
      <c r="AG39" s="561"/>
      <c r="AH39" s="561"/>
      <c r="AI39" s="561"/>
      <c r="AJ39" s="561"/>
      <c r="AK39" s="561"/>
      <c r="AL39" s="561"/>
      <c r="AM39" s="561"/>
      <c r="AN39" s="561"/>
      <c r="AO39" s="562"/>
      <c r="AP39" s="566">
        <v>32</v>
      </c>
      <c r="AQ39" s="566"/>
      <c r="AR39" s="566"/>
      <c r="AS39" s="567"/>
      <c r="AT39" s="536"/>
      <c r="AU39" s="536"/>
      <c r="AV39" s="536"/>
      <c r="AW39" s="536"/>
      <c r="AX39" s="536"/>
      <c r="AY39" s="536"/>
      <c r="AZ39" s="536"/>
      <c r="BA39" s="537"/>
      <c r="BB39" s="538" t="s">
        <v>310</v>
      </c>
      <c r="BC39" s="539"/>
      <c r="BD39" s="540"/>
      <c r="BE39" s="544" t="s">
        <v>310</v>
      </c>
      <c r="BF39" s="539"/>
      <c r="BG39" s="545"/>
      <c r="BH39" s="548"/>
      <c r="BI39" s="549"/>
      <c r="BJ39" s="549"/>
      <c r="BK39" s="549"/>
      <c r="BL39" s="549"/>
      <c r="BM39" s="550"/>
      <c r="BN39" s="548"/>
      <c r="BO39" s="549"/>
      <c r="BP39" s="549"/>
      <c r="BQ39" s="549"/>
      <c r="BR39" s="549"/>
      <c r="BS39" s="550"/>
      <c r="BT39" s="548"/>
      <c r="BU39" s="550"/>
      <c r="BV39" s="4"/>
      <c r="BW39" s="4"/>
      <c r="BX39" s="4"/>
      <c r="BY39" s="4"/>
    </row>
    <row r="40" spans="2:77" ht="13.5" customHeight="1" thickBot="1">
      <c r="B40" s="435"/>
      <c r="C40" s="557"/>
      <c r="D40" s="558"/>
      <c r="E40" s="558"/>
      <c r="F40" s="558"/>
      <c r="G40" s="558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9"/>
      <c r="AB40" s="563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5"/>
      <c r="AP40" s="566">
        <v>40</v>
      </c>
      <c r="AQ40" s="566"/>
      <c r="AR40" s="566"/>
      <c r="AS40" s="567"/>
      <c r="AT40" s="536"/>
      <c r="AU40" s="536"/>
      <c r="AV40" s="536"/>
      <c r="AW40" s="536"/>
      <c r="AX40" s="536"/>
      <c r="AY40" s="536"/>
      <c r="AZ40" s="536"/>
      <c r="BA40" s="537"/>
      <c r="BB40" s="541"/>
      <c r="BC40" s="542"/>
      <c r="BD40" s="543"/>
      <c r="BE40" s="546"/>
      <c r="BF40" s="542"/>
      <c r="BG40" s="547"/>
      <c r="BH40" s="436"/>
      <c r="BI40" s="437"/>
      <c r="BJ40" s="437"/>
      <c r="BK40" s="437"/>
      <c r="BL40" s="437"/>
      <c r="BM40" s="438"/>
      <c r="BN40" s="436"/>
      <c r="BO40" s="437"/>
      <c r="BP40" s="437"/>
      <c r="BQ40" s="437"/>
      <c r="BR40" s="437"/>
      <c r="BS40" s="438"/>
      <c r="BT40" s="436"/>
      <c r="BU40" s="438"/>
      <c r="BV40" s="4"/>
      <c r="BW40" s="4"/>
      <c r="BX40" s="4"/>
      <c r="BY40" s="4"/>
    </row>
    <row r="41" spans="2:77" ht="13.5" customHeight="1" thickBot="1">
      <c r="B41" s="439" t="s">
        <v>217</v>
      </c>
      <c r="C41" s="529" t="s">
        <v>311</v>
      </c>
      <c r="D41" s="530"/>
      <c r="E41" s="530"/>
      <c r="F41" s="530"/>
      <c r="G41" s="530"/>
      <c r="H41" s="530"/>
      <c r="I41" s="530"/>
      <c r="J41" s="530"/>
      <c r="K41" s="530"/>
      <c r="L41" s="530"/>
      <c r="M41" s="530"/>
      <c r="N41" s="530"/>
      <c r="O41" s="530"/>
      <c r="P41" s="530"/>
      <c r="Q41" s="530"/>
      <c r="R41" s="530"/>
      <c r="S41" s="530"/>
      <c r="T41" s="530"/>
      <c r="U41" s="530"/>
      <c r="V41" s="530"/>
      <c r="W41" s="530"/>
      <c r="X41" s="530"/>
      <c r="Y41" s="530"/>
      <c r="Z41" s="530"/>
      <c r="AA41" s="530"/>
      <c r="AB41" s="531" t="s">
        <v>312</v>
      </c>
      <c r="AC41" s="532"/>
      <c r="AD41" s="532"/>
      <c r="AE41" s="532"/>
      <c r="AF41" s="532"/>
      <c r="AG41" s="532"/>
      <c r="AH41" s="532"/>
      <c r="AI41" s="532"/>
      <c r="AJ41" s="532"/>
      <c r="AK41" s="532"/>
      <c r="AL41" s="532"/>
      <c r="AM41" s="532"/>
      <c r="AN41" s="532"/>
      <c r="AO41" s="533"/>
      <c r="AP41" s="534">
        <v>396</v>
      </c>
      <c r="AQ41" s="534"/>
      <c r="AR41" s="534"/>
      <c r="AS41" s="522"/>
      <c r="AT41" s="523"/>
      <c r="AU41" s="523"/>
      <c r="AV41" s="523"/>
      <c r="AW41" s="523"/>
      <c r="AX41" s="523"/>
      <c r="AY41" s="523"/>
      <c r="AZ41" s="523"/>
      <c r="BA41" s="535"/>
      <c r="BB41" s="522">
        <v>72</v>
      </c>
      <c r="BC41" s="523"/>
      <c r="BD41" s="523"/>
      <c r="BE41" s="524">
        <v>324</v>
      </c>
      <c r="BF41" s="525"/>
      <c r="BG41" s="526"/>
      <c r="BH41" s="527"/>
      <c r="BI41" s="525"/>
      <c r="BJ41" s="528"/>
      <c r="BK41" s="524"/>
      <c r="BL41" s="525"/>
      <c r="BM41" s="526"/>
      <c r="BN41" s="527"/>
      <c r="BO41" s="525"/>
      <c r="BP41" s="528"/>
      <c r="BQ41" s="524"/>
      <c r="BR41" s="525"/>
      <c r="BS41" s="526"/>
      <c r="BT41" s="227"/>
      <c r="BU41" s="440"/>
      <c r="BV41" s="4"/>
      <c r="BW41" s="4"/>
      <c r="BX41" s="4"/>
      <c r="BY41" s="4"/>
    </row>
    <row r="42" spans="2:77" ht="13.5" customHeight="1" thickBot="1">
      <c r="B42" s="513" t="s">
        <v>313</v>
      </c>
      <c r="C42" s="514"/>
      <c r="D42" s="514"/>
      <c r="E42" s="514"/>
      <c r="F42" s="514"/>
      <c r="G42" s="514"/>
      <c r="H42" s="514"/>
      <c r="I42" s="514"/>
      <c r="J42" s="514"/>
      <c r="K42" s="514"/>
      <c r="L42" s="514"/>
      <c r="M42" s="514"/>
      <c r="N42" s="514"/>
      <c r="O42" s="514"/>
      <c r="P42" s="514"/>
      <c r="Q42" s="514"/>
      <c r="R42" s="514"/>
      <c r="S42" s="514"/>
      <c r="T42" s="514"/>
      <c r="U42" s="514"/>
      <c r="V42" s="514"/>
      <c r="W42" s="514"/>
      <c r="X42" s="514"/>
      <c r="Y42" s="514"/>
      <c r="Z42" s="514"/>
      <c r="AA42" s="514"/>
      <c r="AB42" s="515" t="s">
        <v>314</v>
      </c>
      <c r="AC42" s="516"/>
      <c r="AD42" s="516"/>
      <c r="AE42" s="516"/>
      <c r="AF42" s="516"/>
      <c r="AG42" s="516"/>
      <c r="AH42" s="516"/>
      <c r="AI42" s="516"/>
      <c r="AJ42" s="516"/>
      <c r="AK42" s="516"/>
      <c r="AL42" s="516"/>
      <c r="AM42" s="516"/>
      <c r="AN42" s="516"/>
      <c r="AO42" s="517"/>
      <c r="AP42" s="518">
        <f>SUM(AP34,AP39,AP41)</f>
        <v>1832</v>
      </c>
      <c r="AQ42" s="519"/>
      <c r="AR42" s="520"/>
      <c r="AS42" s="506"/>
      <c r="AT42" s="507"/>
      <c r="AU42" s="507"/>
      <c r="AV42" s="507"/>
      <c r="AW42" s="507"/>
      <c r="AX42" s="507"/>
      <c r="AY42" s="507"/>
      <c r="AZ42" s="507"/>
      <c r="BA42" s="521"/>
      <c r="BB42" s="506"/>
      <c r="BC42" s="507"/>
      <c r="BD42" s="507"/>
      <c r="BE42" s="508"/>
      <c r="BF42" s="509"/>
      <c r="BG42" s="510"/>
      <c r="BH42" s="511"/>
      <c r="BI42" s="509"/>
      <c r="BJ42" s="509"/>
      <c r="BK42" s="509"/>
      <c r="BL42" s="509"/>
      <c r="BM42" s="510"/>
      <c r="BN42" s="511"/>
      <c r="BO42" s="509"/>
      <c r="BP42" s="509"/>
      <c r="BQ42" s="509"/>
      <c r="BR42" s="509"/>
      <c r="BS42" s="510"/>
      <c r="BT42" s="511"/>
      <c r="BU42" s="510"/>
      <c r="BV42" s="4"/>
      <c r="BW42" s="4"/>
      <c r="BX42" s="4"/>
      <c r="BY42" s="4"/>
    </row>
    <row r="43" spans="2:77">
      <c r="AP43" s="512"/>
      <c r="AQ43" s="512"/>
      <c r="AR43" s="512"/>
    </row>
    <row r="44" spans="2:77">
      <c r="B44" s="208" t="s">
        <v>315</v>
      </c>
      <c r="C44" s="211" t="s">
        <v>316</v>
      </c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V44" s="208" t="s">
        <v>317</v>
      </c>
      <c r="W44" s="211" t="s">
        <v>199</v>
      </c>
      <c r="X44" s="211"/>
      <c r="Y44" s="211"/>
      <c r="Z44" s="211"/>
      <c r="AA44" s="211"/>
      <c r="AB44" s="211"/>
      <c r="AC44" s="211"/>
      <c r="AD44" s="211"/>
    </row>
    <row r="45" spans="2:77">
      <c r="B45" s="208" t="s">
        <v>318</v>
      </c>
      <c r="C45" s="211" t="s">
        <v>319</v>
      </c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V45" s="208" t="s">
        <v>80</v>
      </c>
      <c r="W45" s="211" t="s">
        <v>320</v>
      </c>
      <c r="X45" s="211"/>
      <c r="Y45" s="211"/>
      <c r="Z45" s="211"/>
      <c r="AA45" s="211"/>
      <c r="AB45" s="211"/>
      <c r="AC45" s="211"/>
      <c r="AD45" s="211"/>
      <c r="AE45" s="211"/>
      <c r="AF45" s="211"/>
      <c r="AG45" s="211"/>
      <c r="AH45" s="211"/>
      <c r="AI45" s="211"/>
      <c r="AJ45" s="211"/>
      <c r="AK45" s="211"/>
      <c r="AL45" s="211"/>
      <c r="AP45" s="441"/>
      <c r="AQ45" s="441"/>
      <c r="AR45" s="441"/>
    </row>
    <row r="46" spans="2:77">
      <c r="B46" s="212" t="s">
        <v>321</v>
      </c>
      <c r="C46" s="210" t="s">
        <v>322</v>
      </c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V46" s="442" t="s">
        <v>0</v>
      </c>
      <c r="W46" s="504" t="s">
        <v>323</v>
      </c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  <c r="AH46" s="504"/>
      <c r="AI46" s="504"/>
      <c r="AJ46" s="504"/>
      <c r="AK46" s="504"/>
      <c r="AL46" s="504"/>
      <c r="AM46" s="443"/>
      <c r="AN46" s="443"/>
      <c r="AO46" s="443"/>
      <c r="AP46" s="443"/>
    </row>
    <row r="47" spans="2:77" ht="15">
      <c r="K47" s="211"/>
      <c r="L47" s="211"/>
      <c r="M47" s="211"/>
      <c r="N47" s="211"/>
      <c r="O47" s="211"/>
      <c r="P47" s="211"/>
      <c r="Q47" s="211"/>
      <c r="R47" s="211"/>
      <c r="AM47" s="211"/>
      <c r="AN47" s="211"/>
      <c r="AO47" s="211"/>
      <c r="AP47" s="211"/>
      <c r="AS47" s="444" t="s">
        <v>116</v>
      </c>
    </row>
    <row r="48" spans="2:77">
      <c r="AD48" s="211"/>
      <c r="AE48" s="211"/>
      <c r="AF48" s="211"/>
      <c r="AG48" s="211"/>
      <c r="AH48" s="211"/>
      <c r="AI48" s="211"/>
      <c r="AJ48" s="211"/>
      <c r="AK48" s="211"/>
      <c r="AL48" s="211"/>
      <c r="AM48" s="211"/>
      <c r="AN48" s="211"/>
      <c r="AO48" s="211"/>
      <c r="AP48" s="211"/>
    </row>
    <row r="49" spans="2:44">
      <c r="AD49" s="211"/>
      <c r="AE49" s="211"/>
      <c r="AF49" s="211"/>
      <c r="AG49" s="211"/>
      <c r="AH49" s="211"/>
      <c r="AI49" s="211"/>
      <c r="AJ49" s="211"/>
      <c r="AK49" s="211"/>
      <c r="AL49" s="211"/>
      <c r="AM49" s="211"/>
      <c r="AN49" s="211"/>
      <c r="AO49" s="211"/>
      <c r="AP49" s="211"/>
    </row>
    <row r="50" spans="2:44">
      <c r="S50" s="443"/>
      <c r="AD50" s="211"/>
      <c r="AE50" s="211"/>
      <c r="AF50" s="211"/>
      <c r="AG50" s="211"/>
      <c r="AH50" s="211"/>
      <c r="AI50" s="211"/>
      <c r="AJ50" s="211"/>
      <c r="AK50" s="211"/>
      <c r="AL50" s="211"/>
      <c r="AM50" s="211"/>
      <c r="AN50" s="211"/>
      <c r="AO50" s="211"/>
      <c r="AP50" s="211"/>
    </row>
    <row r="51" spans="2:44" ht="17.25" customHeight="1">
      <c r="S51" s="443"/>
      <c r="T51" s="443"/>
      <c r="U51" s="443"/>
      <c r="V51" s="443"/>
      <c r="W51" s="443"/>
      <c r="X51" s="443"/>
      <c r="Y51" s="443"/>
      <c r="Z51" s="443"/>
      <c r="AA51" s="443"/>
      <c r="AB51" s="443"/>
      <c r="AC51" s="443"/>
      <c r="AD51" s="443"/>
      <c r="AE51" s="443"/>
      <c r="AF51" s="443"/>
      <c r="AG51" s="443"/>
      <c r="AH51" s="443"/>
      <c r="AI51" s="443"/>
      <c r="AJ51" s="443"/>
      <c r="AK51" s="443"/>
      <c r="AL51" s="443"/>
      <c r="AM51" s="443"/>
      <c r="AN51" s="443"/>
      <c r="AO51" s="443"/>
      <c r="AP51" s="443"/>
      <c r="AQ51" s="443"/>
      <c r="AR51" s="443"/>
    </row>
    <row r="52" spans="2:44" ht="14.25" customHeight="1"/>
    <row r="53" spans="2:44" ht="15">
      <c r="B53" s="505"/>
      <c r="C53" s="505"/>
      <c r="D53" s="505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505"/>
      <c r="Z53" s="505"/>
      <c r="AA53" s="505"/>
      <c r="AB53" s="505"/>
      <c r="AC53" s="505"/>
      <c r="AD53" s="505"/>
      <c r="AE53" s="505"/>
      <c r="AF53" s="505"/>
      <c r="AG53" s="505"/>
      <c r="AH53" s="505"/>
      <c r="AI53" s="505"/>
    </row>
  </sheetData>
  <mergeCells count="374">
    <mergeCell ref="BJ1:BU1"/>
    <mergeCell ref="BJ2:BU2"/>
    <mergeCell ref="BJ3:BU3"/>
    <mergeCell ref="BJ4:BU4"/>
    <mergeCell ref="D5:BN5"/>
    <mergeCell ref="D6:BN6"/>
    <mergeCell ref="R7:BI7"/>
    <mergeCell ref="B8:B12"/>
    <mergeCell ref="C8:AA12"/>
    <mergeCell ref="AB8:AI8"/>
    <mergeCell ref="AJ8:AL12"/>
    <mergeCell ref="AM8:AO12"/>
    <mergeCell ref="AP8:BA8"/>
    <mergeCell ref="BB8:BU10"/>
    <mergeCell ref="AB9:AB12"/>
    <mergeCell ref="AC9:AC12"/>
    <mergeCell ref="AP9:BA9"/>
    <mergeCell ref="AP10:AR12"/>
    <mergeCell ref="AS10:BA10"/>
    <mergeCell ref="AS11:AU12"/>
    <mergeCell ref="AV11:AX12"/>
    <mergeCell ref="AY11:BA12"/>
    <mergeCell ref="AD9:AD12"/>
    <mergeCell ref="AE9:AE12"/>
    <mergeCell ref="AF9:AF12"/>
    <mergeCell ref="AG9:AG12"/>
    <mergeCell ref="AH9:AH12"/>
    <mergeCell ref="AI9:AI12"/>
    <mergeCell ref="BB12:BD12"/>
    <mergeCell ref="BE12:BG12"/>
    <mergeCell ref="BH12:BJ12"/>
    <mergeCell ref="BK12:BM12"/>
    <mergeCell ref="BN12:BP12"/>
    <mergeCell ref="BQ12:BS12"/>
    <mergeCell ref="BB11:BD11"/>
    <mergeCell ref="BE11:BG11"/>
    <mergeCell ref="BH11:BJ11"/>
    <mergeCell ref="BK11:BM11"/>
    <mergeCell ref="BN11:BP11"/>
    <mergeCell ref="BQ11:BS11"/>
    <mergeCell ref="C13:AA13"/>
    <mergeCell ref="BR13:BU13"/>
    <mergeCell ref="C14:AA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BH14:BJ14"/>
    <mergeCell ref="BK14:BM14"/>
    <mergeCell ref="BN14:BP14"/>
    <mergeCell ref="BQ14:BS14"/>
    <mergeCell ref="C15:AA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C16:AA16"/>
    <mergeCell ref="AJ16:AL16"/>
    <mergeCell ref="AM16:AO16"/>
    <mergeCell ref="AP16:AR16"/>
    <mergeCell ref="AS16:AU16"/>
    <mergeCell ref="AV16:AX16"/>
    <mergeCell ref="BQ16:BS16"/>
    <mergeCell ref="C17:AA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AY16:BA16"/>
    <mergeCell ref="BB16:BD16"/>
    <mergeCell ref="BE16:BG16"/>
    <mergeCell ref="BH16:BJ16"/>
    <mergeCell ref="BK16:BM16"/>
    <mergeCell ref="BN16:BP16"/>
    <mergeCell ref="BH17:BJ17"/>
    <mergeCell ref="BK17:BM17"/>
    <mergeCell ref="BN17:BP17"/>
    <mergeCell ref="BQ17:BS17"/>
    <mergeCell ref="C18:AA18"/>
    <mergeCell ref="AJ18:AL18"/>
    <mergeCell ref="AM18:AO18"/>
    <mergeCell ref="AP18:AR18"/>
    <mergeCell ref="AS18:AU18"/>
    <mergeCell ref="AV18:AX18"/>
    <mergeCell ref="BQ18:BS18"/>
    <mergeCell ref="C19:AA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AY18:BA18"/>
    <mergeCell ref="BB18:BD18"/>
    <mergeCell ref="BE18:BG18"/>
    <mergeCell ref="BH18:BJ18"/>
    <mergeCell ref="BK18:BM18"/>
    <mergeCell ref="BN18:BP18"/>
    <mergeCell ref="BH19:BJ19"/>
    <mergeCell ref="BK19:BM19"/>
    <mergeCell ref="BN19:BP19"/>
    <mergeCell ref="BQ19:BS19"/>
    <mergeCell ref="C20:AA20"/>
    <mergeCell ref="AJ20:AL20"/>
    <mergeCell ref="AM20:AO20"/>
    <mergeCell ref="AP20:AR20"/>
    <mergeCell ref="AS20:AU20"/>
    <mergeCell ref="AV20:AX20"/>
    <mergeCell ref="BQ20:BS20"/>
    <mergeCell ref="C21:AA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AY20:BA20"/>
    <mergeCell ref="BB20:BD20"/>
    <mergeCell ref="BE20:BG20"/>
    <mergeCell ref="BH20:BJ20"/>
    <mergeCell ref="BK20:BM20"/>
    <mergeCell ref="BN20:BP20"/>
    <mergeCell ref="BH21:BJ21"/>
    <mergeCell ref="BK21:BM21"/>
    <mergeCell ref="BN21:BP21"/>
    <mergeCell ref="BQ21:BS21"/>
    <mergeCell ref="B22:B24"/>
    <mergeCell ref="C22:H24"/>
    <mergeCell ref="I22:AA22"/>
    <mergeCell ref="AJ22:AL22"/>
    <mergeCell ref="AM22:AO22"/>
    <mergeCell ref="AP22:AR22"/>
    <mergeCell ref="I23:Z23"/>
    <mergeCell ref="AJ23:AL23"/>
    <mergeCell ref="AM23:AO23"/>
    <mergeCell ref="AP23:AR23"/>
    <mergeCell ref="AS23:AU23"/>
    <mergeCell ref="AV23:AX23"/>
    <mergeCell ref="AY23:BA23"/>
    <mergeCell ref="AS22:AU22"/>
    <mergeCell ref="AV22:AX22"/>
    <mergeCell ref="AY22:BA22"/>
    <mergeCell ref="BB23:BD23"/>
    <mergeCell ref="BE23:BG23"/>
    <mergeCell ref="BH23:BJ23"/>
    <mergeCell ref="BK23:BM23"/>
    <mergeCell ref="BN23:BP23"/>
    <mergeCell ref="BQ23:BS23"/>
    <mergeCell ref="BK22:BM22"/>
    <mergeCell ref="BN22:BP22"/>
    <mergeCell ref="BQ22:BS22"/>
    <mergeCell ref="BB22:BD22"/>
    <mergeCell ref="BE22:BG22"/>
    <mergeCell ref="BH22:BJ22"/>
    <mergeCell ref="BQ24:BS24"/>
    <mergeCell ref="C25:AA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AY24:BA24"/>
    <mergeCell ref="BB24:BD24"/>
    <mergeCell ref="BE24:BG24"/>
    <mergeCell ref="BH24:BJ24"/>
    <mergeCell ref="BK24:BM24"/>
    <mergeCell ref="BN24:BP24"/>
    <mergeCell ref="I24:Z24"/>
    <mergeCell ref="AJ24:AL24"/>
    <mergeCell ref="AM24:AO24"/>
    <mergeCell ref="AP24:AR24"/>
    <mergeCell ref="AS24:AU24"/>
    <mergeCell ref="AV24:AX24"/>
    <mergeCell ref="BH25:BJ25"/>
    <mergeCell ref="BK25:BM25"/>
    <mergeCell ref="BN25:BP25"/>
    <mergeCell ref="BQ25:BS25"/>
    <mergeCell ref="C26:AA26"/>
    <mergeCell ref="AJ26:AL26"/>
    <mergeCell ref="AM26:AO26"/>
    <mergeCell ref="AP26:AR26"/>
    <mergeCell ref="AS26:AU26"/>
    <mergeCell ref="AV26:AX26"/>
    <mergeCell ref="BQ26:BS26"/>
    <mergeCell ref="C27:AA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AY26:BA26"/>
    <mergeCell ref="BB26:BD26"/>
    <mergeCell ref="BE26:BG26"/>
    <mergeCell ref="BH26:BJ26"/>
    <mergeCell ref="BK26:BM26"/>
    <mergeCell ref="BN26:BP26"/>
    <mergeCell ref="BH27:BJ27"/>
    <mergeCell ref="BK27:BM27"/>
    <mergeCell ref="BN27:BP27"/>
    <mergeCell ref="BQ27:BS27"/>
    <mergeCell ref="C28:AA28"/>
    <mergeCell ref="AJ28:AL28"/>
    <mergeCell ref="AM28:AO28"/>
    <mergeCell ref="AP28:AR28"/>
    <mergeCell ref="AS28:AU28"/>
    <mergeCell ref="AV28:AX28"/>
    <mergeCell ref="BQ28:BS28"/>
    <mergeCell ref="C29:AA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AY28:BA28"/>
    <mergeCell ref="BB28:BD28"/>
    <mergeCell ref="BE28:BG28"/>
    <mergeCell ref="BH28:BJ28"/>
    <mergeCell ref="BK28:BM28"/>
    <mergeCell ref="BN28:BP28"/>
    <mergeCell ref="BH29:BJ29"/>
    <mergeCell ref="BK29:BM29"/>
    <mergeCell ref="BN29:BP29"/>
    <mergeCell ref="BQ29:BS29"/>
    <mergeCell ref="C30:AA30"/>
    <mergeCell ref="AJ30:AL30"/>
    <mergeCell ref="AM30:AO30"/>
    <mergeCell ref="AP30:AR30"/>
    <mergeCell ref="AS30:AU30"/>
    <mergeCell ref="AV30:AX30"/>
    <mergeCell ref="BQ30:BS30"/>
    <mergeCell ref="C31:AA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AY30:BA30"/>
    <mergeCell ref="BB30:BD30"/>
    <mergeCell ref="BE30:BG30"/>
    <mergeCell ref="BH30:BJ30"/>
    <mergeCell ref="BK30:BM30"/>
    <mergeCell ref="BN30:BP30"/>
    <mergeCell ref="BH31:BJ31"/>
    <mergeCell ref="BK31:BM31"/>
    <mergeCell ref="BN31:BP31"/>
    <mergeCell ref="BQ31:BS31"/>
    <mergeCell ref="C32:AA32"/>
    <mergeCell ref="AC32:AC33"/>
    <mergeCell ref="AJ32:AL32"/>
    <mergeCell ref="AM32:AO32"/>
    <mergeCell ref="AP32:AR32"/>
    <mergeCell ref="AS32:AU32"/>
    <mergeCell ref="BN32:BP32"/>
    <mergeCell ref="BQ32:BS32"/>
    <mergeCell ref="C33:AA33"/>
    <mergeCell ref="AJ33:AL33"/>
    <mergeCell ref="AM33:AO33"/>
    <mergeCell ref="AP33:AR33"/>
    <mergeCell ref="AS33:AU33"/>
    <mergeCell ref="AV33:AX33"/>
    <mergeCell ref="AY33:BA33"/>
    <mergeCell ref="BB33:BD33"/>
    <mergeCell ref="AV32:AX32"/>
    <mergeCell ref="AY32:BA32"/>
    <mergeCell ref="BB32:BD32"/>
    <mergeCell ref="BE32:BG32"/>
    <mergeCell ref="BH32:BJ32"/>
    <mergeCell ref="BK32:BM32"/>
    <mergeCell ref="BE33:BG33"/>
    <mergeCell ref="BH33:BJ33"/>
    <mergeCell ref="BK33:BM33"/>
    <mergeCell ref="BN33:BP33"/>
    <mergeCell ref="BQ33:BS33"/>
    <mergeCell ref="B34:AA34"/>
    <mergeCell ref="AJ34:AL34"/>
    <mergeCell ref="AM34:AO34"/>
    <mergeCell ref="AP34:AR34"/>
    <mergeCell ref="AS34:AU34"/>
    <mergeCell ref="AP37:AR37"/>
    <mergeCell ref="AB38:AO38"/>
    <mergeCell ref="BT34:BU34"/>
    <mergeCell ref="C35:AA35"/>
    <mergeCell ref="AB35:AI35"/>
    <mergeCell ref="AJ35:AL35"/>
    <mergeCell ref="AM35:AO35"/>
    <mergeCell ref="AP35:AR35"/>
    <mergeCell ref="AS35:AU38"/>
    <mergeCell ref="AV35:AX38"/>
    <mergeCell ref="AY35:BA38"/>
    <mergeCell ref="BB35:BD38"/>
    <mergeCell ref="AV34:AX34"/>
    <mergeCell ref="AY34:BA34"/>
    <mergeCell ref="BB34:BD34"/>
    <mergeCell ref="BE34:BG34"/>
    <mergeCell ref="BH34:BM34"/>
    <mergeCell ref="BN34:BS34"/>
    <mergeCell ref="AY39:BA39"/>
    <mergeCell ref="BB39:BD40"/>
    <mergeCell ref="BE39:BG40"/>
    <mergeCell ref="BH39:BM39"/>
    <mergeCell ref="BN39:BS39"/>
    <mergeCell ref="BT39:BU39"/>
    <mergeCell ref="AY40:BA40"/>
    <mergeCell ref="AP38:AR38"/>
    <mergeCell ref="C39:AA40"/>
    <mergeCell ref="AB39:AO40"/>
    <mergeCell ref="AP39:AR39"/>
    <mergeCell ref="AS39:AU39"/>
    <mergeCell ref="AV39:AX39"/>
    <mergeCell ref="AP40:AR40"/>
    <mergeCell ref="AS40:AU40"/>
    <mergeCell ref="AV40:AX40"/>
    <mergeCell ref="BE35:BG38"/>
    <mergeCell ref="BH35:BM38"/>
    <mergeCell ref="BN35:BS38"/>
    <mergeCell ref="BT35:BU38"/>
    <mergeCell ref="B36:AA38"/>
    <mergeCell ref="AB36:AO36"/>
    <mergeCell ref="AP36:AR36"/>
    <mergeCell ref="AB37:AO37"/>
    <mergeCell ref="BB41:BD41"/>
    <mergeCell ref="BE41:BG41"/>
    <mergeCell ref="BH41:BJ41"/>
    <mergeCell ref="BK41:BM41"/>
    <mergeCell ref="BN41:BP41"/>
    <mergeCell ref="BQ41:BS41"/>
    <mergeCell ref="C41:AA41"/>
    <mergeCell ref="AB41:AO41"/>
    <mergeCell ref="AP41:AR41"/>
    <mergeCell ref="AS41:AU41"/>
    <mergeCell ref="AV41:AX41"/>
    <mergeCell ref="AY41:BA41"/>
    <mergeCell ref="W46:AL46"/>
    <mergeCell ref="B53:AI53"/>
    <mergeCell ref="BB42:BD42"/>
    <mergeCell ref="BE42:BG42"/>
    <mergeCell ref="BH42:BM42"/>
    <mergeCell ref="BN42:BS42"/>
    <mergeCell ref="BT42:BU42"/>
    <mergeCell ref="AP43:AR43"/>
    <mergeCell ref="B42:AA42"/>
    <mergeCell ref="AB42:AO42"/>
    <mergeCell ref="AP42:AR42"/>
    <mergeCell ref="AS42:AU42"/>
    <mergeCell ref="AV42:AX42"/>
    <mergeCell ref="AY42:BA42"/>
  </mergeCells>
  <printOptions horizontalCentered="1"/>
  <pageMargins left="0.25" right="0.25" top="0.75" bottom="0.75" header="0.3" footer="0.3"/>
  <pageSetup paperSize="9" scale="57" fitToWidth="0" fitToHeight="0" orientation="landscape" r:id="rId1"/>
  <headerFooter alignWithMargins="0"/>
  <rowBreaks count="1" manualBreakCount="1">
    <brk id="48" min="1" max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X116"/>
  <sheetViews>
    <sheetView tabSelected="1" view="pageLayout" topLeftCell="A79" zoomScale="85" zoomScaleNormal="80" zoomScalePageLayoutView="85" workbookViewId="0">
      <selection activeCell="BX6" sqref="BX6"/>
    </sheetView>
  </sheetViews>
  <sheetFormatPr defaultRowHeight="12.75"/>
  <cols>
    <col min="1" max="1" width="11.140625" style="6" customWidth="1"/>
    <col min="2" max="2" width="2.85546875" style="6" customWidth="1"/>
    <col min="3" max="3" width="2.5703125" style="6" customWidth="1"/>
    <col min="4" max="5" width="2.140625" style="6" customWidth="1"/>
    <col min="6" max="6" width="2.42578125" style="6" customWidth="1"/>
    <col min="7" max="7" width="2.28515625" style="6" customWidth="1"/>
    <col min="8" max="8" width="2.7109375" style="6" customWidth="1"/>
    <col min="9" max="10" width="2.42578125" style="6" customWidth="1"/>
    <col min="11" max="11" width="2.28515625" style="6" customWidth="1"/>
    <col min="12" max="12" width="3" style="6" hidden="1" customWidth="1"/>
    <col min="13" max="13" width="2.7109375" style="6" hidden="1" customWidth="1"/>
    <col min="14" max="14" width="2.42578125" style="6" hidden="1" customWidth="1"/>
    <col min="15" max="15" width="2.5703125" style="6" hidden="1" customWidth="1"/>
    <col min="16" max="16" width="7" style="6" customWidth="1"/>
    <col min="17" max="18" width="2.42578125" style="6" hidden="1" customWidth="1"/>
    <col min="19" max="19" width="0.42578125" style="6" customWidth="1"/>
    <col min="20" max="21" width="2.42578125" style="6" hidden="1" customWidth="1"/>
    <col min="22" max="22" width="2.5703125" style="6" hidden="1" customWidth="1"/>
    <col min="23" max="25" width="2.42578125" style="6" hidden="1" customWidth="1"/>
    <col min="26" max="26" width="1.140625" style="6" hidden="1" customWidth="1"/>
    <col min="27" max="27" width="48.42578125" style="10" customWidth="1"/>
    <col min="28" max="28" width="3.42578125" style="6" customWidth="1"/>
    <col min="29" max="29" width="3.28515625" style="6" customWidth="1"/>
    <col min="30" max="30" width="2.42578125" style="6" customWidth="1"/>
    <col min="31" max="31" width="1.28515625" style="6" customWidth="1"/>
    <col min="32" max="32" width="3.85546875" style="10" customWidth="1"/>
    <col min="33" max="33" width="0.140625" style="10" customWidth="1"/>
    <col min="34" max="34" width="3.42578125" style="6" customWidth="1"/>
    <col min="35" max="36" width="3.42578125" style="11" customWidth="1"/>
    <col min="37" max="37" width="3.7109375" style="6" customWidth="1"/>
    <col min="38" max="38" width="2.7109375" style="6" customWidth="1"/>
    <col min="39" max="39" width="2.42578125" style="6" customWidth="1"/>
    <col min="40" max="40" width="2.5703125" style="6" customWidth="1"/>
    <col min="41" max="41" width="2.42578125" style="6" customWidth="1"/>
    <col min="42" max="42" width="2.5703125" style="6" customWidth="1"/>
    <col min="43" max="45" width="2.42578125" style="6" customWidth="1"/>
    <col min="46" max="46" width="3" style="6" customWidth="1"/>
    <col min="47" max="48" width="2.42578125" style="6" customWidth="1"/>
    <col min="49" max="49" width="2.5703125" style="6" customWidth="1"/>
    <col min="50" max="51" width="2.42578125" style="6" customWidth="1"/>
    <col min="52" max="52" width="3.42578125" style="6" customWidth="1"/>
    <col min="53" max="53" width="2.5703125" style="6" customWidth="1"/>
    <col min="54" max="54" width="2.42578125" style="6" customWidth="1"/>
    <col min="55" max="56" width="2.5703125" style="6" customWidth="1"/>
    <col min="57" max="57" width="2.42578125" style="6" customWidth="1"/>
    <col min="58" max="58" width="2.5703125" style="6" customWidth="1"/>
    <col min="59" max="59" width="3.140625" style="6" customWidth="1"/>
    <col min="60" max="60" width="2.85546875" style="6" customWidth="1"/>
    <col min="61" max="61" width="1.85546875" style="6" customWidth="1"/>
    <col min="62" max="63" width="2.42578125" style="6" customWidth="1"/>
    <col min="64" max="64" width="2.5703125" style="6" customWidth="1"/>
    <col min="65" max="66" width="2.42578125" style="6" customWidth="1"/>
    <col min="67" max="68" width="2.85546875" style="6" customWidth="1"/>
    <col min="69" max="69" width="2.5703125" style="6" customWidth="1"/>
    <col min="70" max="70" width="2.28515625" style="6" customWidth="1"/>
    <col min="71" max="73" width="2.5703125" style="6" customWidth="1"/>
    <col min="74" max="74" width="8.5703125" style="6" customWidth="1"/>
    <col min="75" max="75" width="8.7109375" style="6" customWidth="1"/>
    <col min="76" max="76" width="6.7109375" style="6" customWidth="1"/>
    <col min="77" max="16384" width="9.140625" style="6"/>
  </cols>
  <sheetData>
    <row r="1" spans="1:76" s="31" customFormat="1" ht="27" customHeight="1">
      <c r="BI1" s="869" t="s">
        <v>59</v>
      </c>
      <c r="BJ1" s="869"/>
      <c r="BK1" s="869"/>
      <c r="BL1" s="869"/>
      <c r="BM1" s="869"/>
      <c r="BN1" s="869"/>
      <c r="BO1" s="869"/>
      <c r="BP1" s="869"/>
      <c r="BQ1" s="869"/>
      <c r="BR1" s="869"/>
      <c r="BS1" s="869"/>
      <c r="BT1" s="869"/>
      <c r="BU1" s="869"/>
    </row>
    <row r="2" spans="1:76" s="31" customFormat="1" ht="26.25" customHeight="1">
      <c r="BI2" s="869" t="s">
        <v>103</v>
      </c>
      <c r="BJ2" s="869"/>
      <c r="BK2" s="869"/>
      <c r="BL2" s="869"/>
      <c r="BM2" s="869"/>
      <c r="BN2" s="869"/>
      <c r="BO2" s="869"/>
      <c r="BP2" s="869"/>
      <c r="BQ2" s="869"/>
      <c r="BR2" s="869"/>
      <c r="BS2" s="869"/>
      <c r="BT2" s="869"/>
      <c r="BU2" s="869"/>
    </row>
    <row r="3" spans="1:76" s="31" customFormat="1" ht="32.25" customHeight="1">
      <c r="BI3" s="869" t="s">
        <v>104</v>
      </c>
      <c r="BJ3" s="869"/>
      <c r="BK3" s="869"/>
      <c r="BL3" s="869"/>
      <c r="BM3" s="869"/>
      <c r="BN3" s="869"/>
      <c r="BO3" s="869"/>
      <c r="BP3" s="869"/>
      <c r="BQ3" s="869"/>
      <c r="BR3" s="869"/>
      <c r="BS3" s="869"/>
      <c r="BT3" s="869"/>
      <c r="BU3" s="869"/>
    </row>
    <row r="4" spans="1:76" s="31" customFormat="1" ht="21" customHeight="1">
      <c r="BI4" s="869" t="s">
        <v>244</v>
      </c>
      <c r="BJ4" s="869"/>
      <c r="BK4" s="869"/>
      <c r="BL4" s="869"/>
      <c r="BM4" s="869"/>
      <c r="BN4" s="869"/>
      <c r="BO4" s="869"/>
      <c r="BP4" s="869"/>
      <c r="BQ4" s="869"/>
      <c r="BR4" s="869"/>
      <c r="BS4" s="869"/>
      <c r="BT4" s="869"/>
      <c r="BU4" s="869"/>
    </row>
    <row r="5" spans="1:76" s="31" customFormat="1"/>
    <row r="6" spans="1:76" s="36" customFormat="1" ht="101.25" customHeight="1">
      <c r="A6" s="1166" t="s">
        <v>117</v>
      </c>
      <c r="B6" s="1167"/>
      <c r="C6" s="1167"/>
      <c r="D6" s="1167"/>
      <c r="E6" s="1167"/>
      <c r="F6" s="1167"/>
      <c r="G6" s="1167"/>
      <c r="H6" s="1167"/>
      <c r="I6" s="1167"/>
      <c r="J6" s="1167"/>
      <c r="K6" s="1167"/>
      <c r="L6" s="1167"/>
      <c r="M6" s="1167"/>
      <c r="N6" s="1167"/>
      <c r="O6" s="1167"/>
      <c r="P6" s="1167"/>
      <c r="Q6" s="1167"/>
      <c r="R6" s="1167"/>
      <c r="S6" s="1167"/>
      <c r="T6" s="1167"/>
      <c r="U6" s="1167"/>
      <c r="V6" s="1167"/>
      <c r="W6" s="1167"/>
      <c r="X6" s="1167"/>
      <c r="Y6" s="1167"/>
      <c r="Z6" s="1167"/>
      <c r="AA6" s="1167"/>
      <c r="AB6" s="1167"/>
      <c r="AC6" s="1167"/>
      <c r="AD6" s="1167"/>
      <c r="AE6" s="1167"/>
      <c r="AF6" s="1167"/>
      <c r="AG6" s="1167"/>
      <c r="AH6" s="1167"/>
      <c r="AI6" s="1167"/>
      <c r="AJ6" s="1167"/>
      <c r="AK6" s="1167"/>
      <c r="AL6" s="1167"/>
      <c r="AM6" s="1167"/>
      <c r="AN6" s="1167"/>
      <c r="AO6" s="1167"/>
      <c r="AP6" s="1167"/>
      <c r="AQ6" s="1167"/>
      <c r="AR6" s="1167"/>
      <c r="AS6" s="1167"/>
      <c r="AT6" s="1167"/>
      <c r="AU6" s="1167"/>
      <c r="AV6" s="1167"/>
      <c r="AW6" s="1167"/>
      <c r="AX6" s="1167"/>
      <c r="AY6" s="1167"/>
      <c r="AZ6" s="1167"/>
      <c r="BA6" s="1167"/>
      <c r="BB6" s="1167"/>
      <c r="BC6" s="1167"/>
      <c r="BD6" s="1167"/>
      <c r="BE6" s="1167"/>
      <c r="BF6" s="1167"/>
      <c r="BG6" s="1167"/>
      <c r="BH6" s="1167"/>
      <c r="BI6" s="1167"/>
      <c r="BJ6" s="1167"/>
      <c r="BK6" s="1167"/>
      <c r="BL6" s="1167"/>
      <c r="BM6" s="1167"/>
      <c r="BN6" s="1167"/>
      <c r="BO6" s="1167"/>
      <c r="BP6" s="1167"/>
      <c r="BQ6" s="1167"/>
      <c r="BR6" s="1167"/>
      <c r="BS6" s="1167"/>
      <c r="BT6" s="1167"/>
      <c r="BU6" s="1167"/>
      <c r="BV6" s="1167"/>
      <c r="BW6" s="1167"/>
    </row>
    <row r="7" spans="1:76" ht="20.25" customHeight="1" thickBot="1">
      <c r="C7" s="871" t="s">
        <v>115</v>
      </c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71"/>
      <c r="AW7" s="871"/>
      <c r="AX7" s="871"/>
      <c r="AY7" s="871"/>
      <c r="AZ7" s="871"/>
      <c r="BA7" s="871"/>
      <c r="BB7" s="871"/>
      <c r="BC7" s="871"/>
      <c r="BD7" s="871"/>
      <c r="BE7" s="871"/>
      <c r="BF7" s="871"/>
      <c r="BG7" s="871"/>
      <c r="BH7" s="871"/>
      <c r="BI7" s="871"/>
      <c r="BJ7" s="871"/>
      <c r="BK7" s="871"/>
      <c r="BL7" s="871"/>
      <c r="BM7" s="871"/>
      <c r="BN7" s="871"/>
      <c r="BO7" s="871"/>
      <c r="BP7" s="871"/>
      <c r="BX7" s="2"/>
    </row>
    <row r="8" spans="1:76" ht="18.75" customHeight="1" thickBot="1">
      <c r="AL8" s="522" t="s">
        <v>81</v>
      </c>
      <c r="AM8" s="523"/>
      <c r="AN8" s="523"/>
      <c r="AO8" s="523"/>
      <c r="AP8" s="523"/>
      <c r="AQ8" s="523"/>
      <c r="AR8" s="523"/>
      <c r="AS8" s="523"/>
      <c r="AT8" s="523"/>
      <c r="AU8" s="523"/>
      <c r="AV8" s="523"/>
      <c r="AW8" s="523"/>
      <c r="AX8" s="523"/>
      <c r="AY8" s="523"/>
      <c r="AZ8" s="523"/>
      <c r="BA8" s="523"/>
      <c r="BB8" s="523"/>
      <c r="BC8" s="535"/>
      <c r="BX8" s="3"/>
    </row>
    <row r="9" spans="1:76" ht="12.75" customHeight="1" thickBot="1">
      <c r="A9" s="1127" t="s">
        <v>1</v>
      </c>
      <c r="B9" s="1168" t="s">
        <v>2</v>
      </c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  <c r="N9" s="1169"/>
      <c r="O9" s="1169"/>
      <c r="P9" s="1169"/>
      <c r="Q9" s="1169"/>
      <c r="R9" s="1169"/>
      <c r="S9" s="1169"/>
      <c r="T9" s="1169"/>
      <c r="U9" s="1169"/>
      <c r="V9" s="1169"/>
      <c r="W9" s="1169"/>
      <c r="X9" s="1169"/>
      <c r="Y9" s="1169"/>
      <c r="Z9" s="1169"/>
      <c r="AA9" s="1170"/>
      <c r="AB9" s="1192" t="s">
        <v>76</v>
      </c>
      <c r="AC9" s="1192"/>
      <c r="AD9" s="1192"/>
      <c r="AE9" s="1192"/>
      <c r="AF9" s="1192"/>
      <c r="AG9" s="1192"/>
      <c r="AH9" s="1192"/>
      <c r="AI9" s="1192"/>
      <c r="AJ9" s="1192"/>
      <c r="AK9" s="1192"/>
      <c r="AL9" s="1194" t="s">
        <v>3</v>
      </c>
      <c r="AM9" s="1194"/>
      <c r="AN9" s="1194"/>
      <c r="AO9" s="1194" t="s">
        <v>4</v>
      </c>
      <c r="AP9" s="1194"/>
      <c r="AQ9" s="1194"/>
      <c r="AR9" s="1192" t="s">
        <v>83</v>
      </c>
      <c r="AS9" s="1192"/>
      <c r="AT9" s="1192"/>
      <c r="AU9" s="1192"/>
      <c r="AV9" s="1192"/>
      <c r="AW9" s="1192"/>
      <c r="AX9" s="1192"/>
      <c r="AY9" s="1192"/>
      <c r="AZ9" s="1192"/>
      <c r="BA9" s="1192"/>
      <c r="BB9" s="1192"/>
      <c r="BC9" s="1195"/>
      <c r="BD9" s="1196" t="s">
        <v>6</v>
      </c>
      <c r="BE9" s="1197"/>
      <c r="BF9" s="1197"/>
      <c r="BG9" s="1197"/>
      <c r="BH9" s="1197"/>
      <c r="BI9" s="1197"/>
      <c r="BJ9" s="1197"/>
      <c r="BK9" s="1197"/>
      <c r="BL9" s="1197"/>
      <c r="BM9" s="1197"/>
      <c r="BN9" s="1197"/>
      <c r="BO9" s="1197"/>
      <c r="BP9" s="1197"/>
      <c r="BQ9" s="1197"/>
      <c r="BR9" s="1197"/>
      <c r="BS9" s="1197"/>
      <c r="BT9" s="1197"/>
      <c r="BU9" s="1197"/>
      <c r="BV9" s="1197"/>
      <c r="BW9" s="1198"/>
      <c r="BX9" s="4"/>
    </row>
    <row r="10" spans="1:76" ht="18.75" customHeight="1" thickBot="1">
      <c r="A10" s="1127"/>
      <c r="B10" s="1171"/>
      <c r="C10" s="1172"/>
      <c r="D10" s="1172"/>
      <c r="E10" s="1172"/>
      <c r="F10" s="1172"/>
      <c r="G10" s="1172"/>
      <c r="H10" s="1172"/>
      <c r="I10" s="1172"/>
      <c r="J10" s="1172"/>
      <c r="K10" s="1172"/>
      <c r="L10" s="1172"/>
      <c r="M10" s="1172"/>
      <c r="N10" s="1172"/>
      <c r="O10" s="1172"/>
      <c r="P10" s="1172"/>
      <c r="Q10" s="1172"/>
      <c r="R10" s="1172"/>
      <c r="S10" s="1172"/>
      <c r="T10" s="1172"/>
      <c r="U10" s="1172"/>
      <c r="V10" s="1172"/>
      <c r="W10" s="1172"/>
      <c r="X10" s="1172"/>
      <c r="Y10" s="1172"/>
      <c r="Z10" s="1172"/>
      <c r="AA10" s="1173"/>
      <c r="AB10" s="1193"/>
      <c r="AC10" s="1193"/>
      <c r="AD10" s="1193"/>
      <c r="AE10" s="1193"/>
      <c r="AF10" s="1193"/>
      <c r="AG10" s="1193"/>
      <c r="AH10" s="1193"/>
      <c r="AI10" s="1193"/>
      <c r="AJ10" s="1193"/>
      <c r="AK10" s="1193"/>
      <c r="AL10" s="1194"/>
      <c r="AM10" s="1194"/>
      <c r="AN10" s="1194"/>
      <c r="AO10" s="1194"/>
      <c r="AP10" s="1194"/>
      <c r="AQ10" s="1194"/>
      <c r="AR10" s="1192"/>
      <c r="AS10" s="1192"/>
      <c r="AT10" s="1192"/>
      <c r="AU10" s="1192"/>
      <c r="AV10" s="1192"/>
      <c r="AW10" s="1192"/>
      <c r="AX10" s="1192"/>
      <c r="AY10" s="1192"/>
      <c r="AZ10" s="1192"/>
      <c r="BA10" s="1192"/>
      <c r="BB10" s="1192"/>
      <c r="BC10" s="1195"/>
      <c r="BD10" s="1199"/>
      <c r="BE10" s="1200"/>
      <c r="BF10" s="1200"/>
      <c r="BG10" s="1200"/>
      <c r="BH10" s="1200"/>
      <c r="BI10" s="1200"/>
      <c r="BJ10" s="1200"/>
      <c r="BK10" s="1200"/>
      <c r="BL10" s="1200"/>
      <c r="BM10" s="1200"/>
      <c r="BN10" s="1200"/>
      <c r="BO10" s="1200"/>
      <c r="BP10" s="1200"/>
      <c r="BQ10" s="1200"/>
      <c r="BR10" s="1200"/>
      <c r="BS10" s="1200"/>
      <c r="BT10" s="1200"/>
      <c r="BU10" s="1200"/>
      <c r="BV10" s="1200"/>
      <c r="BW10" s="1201"/>
      <c r="BX10" s="4"/>
    </row>
    <row r="11" spans="1:76" ht="13.5" customHeight="1" thickBot="1">
      <c r="A11" s="1127"/>
      <c r="B11" s="1171"/>
      <c r="C11" s="1172"/>
      <c r="D11" s="1172"/>
      <c r="E11" s="1172"/>
      <c r="F11" s="1172"/>
      <c r="G11" s="1172"/>
      <c r="H11" s="1172"/>
      <c r="I11" s="1172"/>
      <c r="J11" s="1172"/>
      <c r="K11" s="1172"/>
      <c r="L11" s="1172"/>
      <c r="M11" s="1172"/>
      <c r="N11" s="1172"/>
      <c r="O11" s="1172"/>
      <c r="P11" s="1172"/>
      <c r="Q11" s="1172"/>
      <c r="R11" s="1172"/>
      <c r="S11" s="1172"/>
      <c r="T11" s="1172"/>
      <c r="U11" s="1172"/>
      <c r="V11" s="1172"/>
      <c r="W11" s="1172"/>
      <c r="X11" s="1172"/>
      <c r="Y11" s="1172"/>
      <c r="Z11" s="1172"/>
      <c r="AA11" s="1173"/>
      <c r="AB11" s="1111" t="s">
        <v>77</v>
      </c>
      <c r="AC11" s="1114" t="s">
        <v>78</v>
      </c>
      <c r="AD11" s="1137" t="s">
        <v>79</v>
      </c>
      <c r="AE11" s="1120"/>
      <c r="AF11" s="1114" t="s">
        <v>65</v>
      </c>
      <c r="AG11" s="1134"/>
      <c r="AH11" s="1111" t="s">
        <v>66</v>
      </c>
      <c r="AI11" s="1117" t="s">
        <v>67</v>
      </c>
      <c r="AJ11" s="1120" t="s">
        <v>86</v>
      </c>
      <c r="AK11" s="1117" t="s">
        <v>69</v>
      </c>
      <c r="AL11" s="1194"/>
      <c r="AM11" s="1194"/>
      <c r="AN11" s="1194"/>
      <c r="AO11" s="1194"/>
      <c r="AP11" s="1194"/>
      <c r="AQ11" s="1194"/>
      <c r="AR11" s="1102" t="s">
        <v>82</v>
      </c>
      <c r="AS11" s="1103"/>
      <c r="AT11" s="1104"/>
      <c r="AU11" s="1129" t="s">
        <v>5</v>
      </c>
      <c r="AV11" s="1129"/>
      <c r="AW11" s="1129"/>
      <c r="AX11" s="1129"/>
      <c r="AY11" s="1129"/>
      <c r="AZ11" s="1129"/>
      <c r="BA11" s="1129"/>
      <c r="BB11" s="1129"/>
      <c r="BC11" s="1130"/>
      <c r="BD11" s="1131" t="s">
        <v>7</v>
      </c>
      <c r="BE11" s="1128"/>
      <c r="BF11" s="1128"/>
      <c r="BG11" s="1128"/>
      <c r="BH11" s="1128"/>
      <c r="BI11" s="1128"/>
      <c r="BJ11" s="1128" t="s">
        <v>8</v>
      </c>
      <c r="BK11" s="1128"/>
      <c r="BL11" s="1128"/>
      <c r="BM11" s="1128"/>
      <c r="BN11" s="1128"/>
      <c r="BO11" s="1128"/>
      <c r="BP11" s="1128" t="s">
        <v>9</v>
      </c>
      <c r="BQ11" s="1128"/>
      <c r="BR11" s="1128"/>
      <c r="BS11" s="1128"/>
      <c r="BT11" s="1128"/>
      <c r="BU11" s="1128"/>
      <c r="BV11" s="1202" t="s">
        <v>41</v>
      </c>
      <c r="BW11" s="1203"/>
      <c r="BX11" s="4"/>
    </row>
    <row r="12" spans="1:76" ht="26.25" customHeight="1" thickBot="1">
      <c r="A12" s="1127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3"/>
      <c r="AB12" s="1112"/>
      <c r="AC12" s="1115"/>
      <c r="AD12" s="1138"/>
      <c r="AE12" s="1121"/>
      <c r="AF12" s="1115"/>
      <c r="AG12" s="1135"/>
      <c r="AH12" s="1112"/>
      <c r="AI12" s="1118"/>
      <c r="AJ12" s="1121"/>
      <c r="AK12" s="1118"/>
      <c r="AL12" s="1194"/>
      <c r="AM12" s="1194"/>
      <c r="AN12" s="1194"/>
      <c r="AO12" s="1194"/>
      <c r="AP12" s="1194"/>
      <c r="AQ12" s="1194"/>
      <c r="AR12" s="1105"/>
      <c r="AS12" s="1106"/>
      <c r="AT12" s="1107"/>
      <c r="AU12" s="1204" t="s">
        <v>84</v>
      </c>
      <c r="AV12" s="1204"/>
      <c r="AW12" s="1204"/>
      <c r="AX12" s="1204" t="s">
        <v>38</v>
      </c>
      <c r="AY12" s="1204"/>
      <c r="AZ12" s="1204"/>
      <c r="BA12" s="1204" t="s">
        <v>85</v>
      </c>
      <c r="BB12" s="1204"/>
      <c r="BC12" s="1204"/>
      <c r="BD12" s="796" t="s">
        <v>62</v>
      </c>
      <c r="BE12" s="796"/>
      <c r="BF12" s="796"/>
      <c r="BG12" s="796" t="s">
        <v>63</v>
      </c>
      <c r="BH12" s="796"/>
      <c r="BI12" s="796"/>
      <c r="BJ12" s="1123" t="s">
        <v>64</v>
      </c>
      <c r="BK12" s="1123"/>
      <c r="BL12" s="1123"/>
      <c r="BM12" s="1123" t="s">
        <v>65</v>
      </c>
      <c r="BN12" s="1123"/>
      <c r="BO12" s="1123"/>
      <c r="BP12" s="1123" t="s">
        <v>66</v>
      </c>
      <c r="BQ12" s="1123"/>
      <c r="BR12" s="1123"/>
      <c r="BS12" s="1123" t="s">
        <v>67</v>
      </c>
      <c r="BT12" s="1123"/>
      <c r="BU12" s="1123"/>
      <c r="BV12" s="7" t="s">
        <v>68</v>
      </c>
      <c r="BW12" s="7" t="s">
        <v>69</v>
      </c>
      <c r="BX12" s="4"/>
    </row>
    <row r="13" spans="1:76" ht="72.75" customHeight="1" thickBot="1">
      <c r="A13" s="1127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6"/>
      <c r="AB13" s="1113"/>
      <c r="AC13" s="1116"/>
      <c r="AD13" s="1139"/>
      <c r="AE13" s="1122"/>
      <c r="AF13" s="1116"/>
      <c r="AG13" s="1136"/>
      <c r="AH13" s="1113"/>
      <c r="AI13" s="1119"/>
      <c r="AJ13" s="1122"/>
      <c r="AK13" s="1119"/>
      <c r="AL13" s="1194"/>
      <c r="AM13" s="1194"/>
      <c r="AN13" s="1194"/>
      <c r="AO13" s="1194"/>
      <c r="AP13" s="1194"/>
      <c r="AQ13" s="1194"/>
      <c r="AR13" s="1108"/>
      <c r="AS13" s="1109"/>
      <c r="AT13" s="1110"/>
      <c r="AU13" s="1204"/>
      <c r="AV13" s="1204"/>
      <c r="AW13" s="1204"/>
      <c r="AX13" s="1204"/>
      <c r="AY13" s="1204"/>
      <c r="AZ13" s="1204"/>
      <c r="BA13" s="1204"/>
      <c r="BB13" s="1204"/>
      <c r="BC13" s="1204"/>
      <c r="BD13" s="1124" t="s">
        <v>40</v>
      </c>
      <c r="BE13" s="1125"/>
      <c r="BF13" s="1126"/>
      <c r="BG13" s="1124" t="s">
        <v>52</v>
      </c>
      <c r="BH13" s="1125"/>
      <c r="BI13" s="1126"/>
      <c r="BJ13" s="1124" t="s">
        <v>40</v>
      </c>
      <c r="BK13" s="1125"/>
      <c r="BL13" s="1126"/>
      <c r="BM13" s="1124" t="s">
        <v>52</v>
      </c>
      <c r="BN13" s="1125"/>
      <c r="BO13" s="1126"/>
      <c r="BP13" s="1124" t="s">
        <v>40</v>
      </c>
      <c r="BQ13" s="1125"/>
      <c r="BR13" s="1126"/>
      <c r="BS13" s="1124" t="s">
        <v>98</v>
      </c>
      <c r="BT13" s="1125"/>
      <c r="BU13" s="1126"/>
      <c r="BV13" s="37" t="s">
        <v>40</v>
      </c>
      <c r="BW13" s="37" t="s">
        <v>40</v>
      </c>
      <c r="BX13" s="4"/>
    </row>
    <row r="14" spans="1:76" ht="43.5" customHeight="1" thickBot="1">
      <c r="A14" s="46"/>
      <c r="B14" s="1183" t="s">
        <v>148</v>
      </c>
      <c r="C14" s="1184"/>
      <c r="D14" s="1184"/>
      <c r="E14" s="1184"/>
      <c r="F14" s="1184"/>
      <c r="G14" s="1184"/>
      <c r="H14" s="1184"/>
      <c r="I14" s="1184"/>
      <c r="J14" s="1184"/>
      <c r="K14" s="1184"/>
      <c r="L14" s="1184"/>
      <c r="M14" s="1184"/>
      <c r="N14" s="1184"/>
      <c r="O14" s="1184"/>
      <c r="P14" s="1184"/>
      <c r="Q14" s="1184"/>
      <c r="R14" s="1184"/>
      <c r="S14" s="1184"/>
      <c r="T14" s="1184"/>
      <c r="U14" s="1184"/>
      <c r="V14" s="1184"/>
      <c r="W14" s="1184"/>
      <c r="X14" s="1184"/>
      <c r="Y14" s="1184"/>
      <c r="Z14" s="1184"/>
      <c r="AA14" s="1185"/>
      <c r="AB14" s="897"/>
      <c r="AC14" s="898"/>
      <c r="AD14" s="897"/>
      <c r="AE14" s="899"/>
      <c r="AF14" s="900"/>
      <c r="AG14" s="116"/>
      <c r="AH14" s="897"/>
      <c r="AI14" s="898"/>
      <c r="AJ14" s="897"/>
      <c r="AK14" s="898"/>
      <c r="AL14" s="181"/>
      <c r="AM14" s="182"/>
      <c r="AN14" s="183"/>
      <c r="AO14" s="181"/>
      <c r="AP14" s="182"/>
      <c r="AQ14" s="183"/>
      <c r="AR14" s="181"/>
      <c r="AS14" s="182"/>
      <c r="AT14" s="183"/>
      <c r="AU14" s="181"/>
      <c r="AV14" s="182"/>
      <c r="AW14" s="184"/>
      <c r="AX14" s="185"/>
      <c r="AY14" s="182"/>
      <c r="AZ14" s="184"/>
      <c r="BA14" s="185"/>
      <c r="BB14" s="182"/>
      <c r="BC14" s="183"/>
      <c r="BD14" s="181"/>
      <c r="BE14" s="182"/>
      <c r="BF14" s="184"/>
      <c r="BG14" s="185"/>
      <c r="BH14" s="182"/>
      <c r="BI14" s="183"/>
      <c r="BJ14" s="181"/>
      <c r="BK14" s="182"/>
      <c r="BL14" s="184"/>
      <c r="BM14" s="185"/>
      <c r="BN14" s="182"/>
      <c r="BO14" s="183"/>
      <c r="BP14" s="181"/>
      <c r="BQ14" s="182"/>
      <c r="BR14" s="184"/>
      <c r="BS14" s="185"/>
      <c r="BT14" s="182"/>
      <c r="BU14" s="183"/>
      <c r="BV14" s="186"/>
      <c r="BW14" s="187"/>
      <c r="BX14" s="4"/>
    </row>
    <row r="15" spans="1:76" ht="32.25" customHeight="1" thickBot="1">
      <c r="A15" s="152" t="s">
        <v>10</v>
      </c>
      <c r="B15" s="1186" t="s">
        <v>155</v>
      </c>
      <c r="C15" s="1187"/>
      <c r="D15" s="1187"/>
      <c r="E15" s="1187"/>
      <c r="F15" s="1187"/>
      <c r="G15" s="1187"/>
      <c r="H15" s="1187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7"/>
      <c r="X15" s="1187"/>
      <c r="Y15" s="1187"/>
      <c r="Z15" s="1187"/>
      <c r="AA15" s="1188"/>
      <c r="AB15" s="153"/>
      <c r="AC15" s="154"/>
      <c r="AD15" s="1132"/>
      <c r="AE15" s="1133"/>
      <c r="AF15" s="155"/>
      <c r="AG15" s="156"/>
      <c r="AH15" s="153"/>
      <c r="AI15" s="157"/>
      <c r="AJ15" s="158"/>
      <c r="AK15" s="157"/>
      <c r="AL15" s="931">
        <f>SUM(AL16:AN20)</f>
        <v>573</v>
      </c>
      <c r="AM15" s="920"/>
      <c r="AN15" s="921"/>
      <c r="AO15" s="931">
        <f>SUM(AO16:AQ20)</f>
        <v>191</v>
      </c>
      <c r="AP15" s="920"/>
      <c r="AQ15" s="921"/>
      <c r="AR15" s="931">
        <f>SUM(AR16:AT20)</f>
        <v>382</v>
      </c>
      <c r="AS15" s="920"/>
      <c r="AT15" s="921"/>
      <c r="AU15" s="931">
        <f>SUM(AU16:AW20)</f>
        <v>148</v>
      </c>
      <c r="AV15" s="920"/>
      <c r="AW15" s="920"/>
      <c r="AX15" s="920">
        <f>SUM(AX16:AZ20)</f>
        <v>234</v>
      </c>
      <c r="AY15" s="920"/>
      <c r="AZ15" s="920"/>
      <c r="BA15" s="920">
        <f>SUM(BA16:BC20)</f>
        <v>0</v>
      </c>
      <c r="BB15" s="920"/>
      <c r="BC15" s="921"/>
      <c r="BD15" s="931">
        <f>SUM(BD16:BF20)</f>
        <v>0</v>
      </c>
      <c r="BE15" s="920"/>
      <c r="BF15" s="920"/>
      <c r="BG15" s="920">
        <f>SUM(BG16:BI20)</f>
        <v>0</v>
      </c>
      <c r="BH15" s="920"/>
      <c r="BI15" s="921"/>
      <c r="BJ15" s="931">
        <f>SUM(BJ16:BL20)</f>
        <v>96</v>
      </c>
      <c r="BK15" s="920"/>
      <c r="BL15" s="920"/>
      <c r="BM15" s="920">
        <f>SUM(BM16:BO20)</f>
        <v>70</v>
      </c>
      <c r="BN15" s="920"/>
      <c r="BO15" s="921"/>
      <c r="BP15" s="931">
        <f>SUM(BP16:BR20)</f>
        <v>32</v>
      </c>
      <c r="BQ15" s="920"/>
      <c r="BR15" s="920"/>
      <c r="BS15" s="920">
        <f>SUM(BS16:BU20)</f>
        <v>88</v>
      </c>
      <c r="BT15" s="920"/>
      <c r="BU15" s="921"/>
      <c r="BV15" s="138">
        <f>SUM(BV16:BV20)</f>
        <v>48</v>
      </c>
      <c r="BW15" s="134">
        <f>SUM(BW16:BW20)</f>
        <v>48</v>
      </c>
      <c r="BX15" s="4"/>
    </row>
    <row r="16" spans="1:76" ht="19.7" customHeight="1">
      <c r="A16" s="145" t="s">
        <v>11</v>
      </c>
      <c r="B16" s="1143" t="s">
        <v>12</v>
      </c>
      <c r="C16" s="1144"/>
      <c r="D16" s="1144"/>
      <c r="E16" s="1144"/>
      <c r="F16" s="1144"/>
      <c r="G16" s="1144"/>
      <c r="H16" s="1144"/>
      <c r="I16" s="1144"/>
      <c r="J16" s="1144"/>
      <c r="K16" s="1144"/>
      <c r="L16" s="1144"/>
      <c r="M16" s="1144"/>
      <c r="N16" s="1144"/>
      <c r="O16" s="1144"/>
      <c r="P16" s="1144"/>
      <c r="Q16" s="1144"/>
      <c r="R16" s="1144"/>
      <c r="S16" s="1144"/>
      <c r="T16" s="1144"/>
      <c r="U16" s="1144"/>
      <c r="V16" s="1144"/>
      <c r="W16" s="1144"/>
      <c r="X16" s="1144"/>
      <c r="Y16" s="1144"/>
      <c r="Z16" s="1144"/>
      <c r="AA16" s="1145"/>
      <c r="AB16" s="146"/>
      <c r="AC16" s="147"/>
      <c r="AD16" s="1081"/>
      <c r="AE16" s="1082"/>
      <c r="AF16" s="1082"/>
      <c r="AG16" s="1140"/>
      <c r="AH16" s="146" t="s">
        <v>60</v>
      </c>
      <c r="AI16" s="148"/>
      <c r="AJ16" s="149" t="s">
        <v>0</v>
      </c>
      <c r="AK16" s="148"/>
      <c r="AL16" s="925">
        <v>72</v>
      </c>
      <c r="AM16" s="926"/>
      <c r="AN16" s="927"/>
      <c r="AO16" s="937">
        <v>24</v>
      </c>
      <c r="AP16" s="938"/>
      <c r="AQ16" s="939"/>
      <c r="AR16" s="1044">
        <v>48</v>
      </c>
      <c r="AS16" s="1023"/>
      <c r="AT16" s="1032"/>
      <c r="AU16" s="967">
        <v>36</v>
      </c>
      <c r="AV16" s="968"/>
      <c r="AW16" s="968"/>
      <c r="AX16" s="1023">
        <v>12</v>
      </c>
      <c r="AY16" s="1023"/>
      <c r="AZ16" s="1023"/>
      <c r="BA16" s="1082"/>
      <c r="BB16" s="1082"/>
      <c r="BC16" s="1083"/>
      <c r="BD16" s="1081"/>
      <c r="BE16" s="1082"/>
      <c r="BF16" s="1082"/>
      <c r="BG16" s="1082"/>
      <c r="BH16" s="1082"/>
      <c r="BI16" s="1083"/>
      <c r="BJ16" s="1081" t="s">
        <v>60</v>
      </c>
      <c r="BK16" s="1082"/>
      <c r="BL16" s="1082"/>
      <c r="BM16" s="1082"/>
      <c r="BN16" s="1082"/>
      <c r="BO16" s="1083"/>
      <c r="BP16" s="1081"/>
      <c r="BQ16" s="1082"/>
      <c r="BR16" s="1082"/>
      <c r="BS16" s="1082"/>
      <c r="BT16" s="1082"/>
      <c r="BU16" s="1083"/>
      <c r="BV16" s="150">
        <v>48</v>
      </c>
      <c r="BW16" s="151"/>
      <c r="BX16" s="4"/>
    </row>
    <row r="17" spans="1:76" ht="19.7" customHeight="1">
      <c r="A17" s="30" t="s">
        <v>13</v>
      </c>
      <c r="B17" s="1146" t="s">
        <v>37</v>
      </c>
      <c r="C17" s="1147"/>
      <c r="D17" s="1147"/>
      <c r="E17" s="1147"/>
      <c r="F17" s="1147"/>
      <c r="G17" s="1147"/>
      <c r="H17" s="1147"/>
      <c r="I17" s="1147"/>
      <c r="J17" s="1147"/>
      <c r="K17" s="1147"/>
      <c r="L17" s="1147"/>
      <c r="M17" s="1147"/>
      <c r="N17" s="1147"/>
      <c r="O17" s="1147"/>
      <c r="P17" s="1147"/>
      <c r="Q17" s="1147"/>
      <c r="R17" s="1147"/>
      <c r="S17" s="1147"/>
      <c r="T17" s="1147"/>
      <c r="U17" s="1147"/>
      <c r="V17" s="1147"/>
      <c r="W17" s="1147"/>
      <c r="X17" s="1147"/>
      <c r="Y17" s="1147"/>
      <c r="Z17" s="1147"/>
      <c r="AA17" s="1148"/>
      <c r="AB17" s="15"/>
      <c r="AC17" s="89"/>
      <c r="AD17" s="1100" t="s">
        <v>0</v>
      </c>
      <c r="AE17" s="1101"/>
      <c r="AF17" s="5"/>
      <c r="AG17" s="94"/>
      <c r="AH17" s="15"/>
      <c r="AI17" s="16"/>
      <c r="AJ17" s="100"/>
      <c r="AK17" s="16"/>
      <c r="AL17" s="902">
        <v>72</v>
      </c>
      <c r="AM17" s="903"/>
      <c r="AN17" s="904"/>
      <c r="AO17" s="914">
        <v>24</v>
      </c>
      <c r="AP17" s="915"/>
      <c r="AQ17" s="916"/>
      <c r="AR17" s="905">
        <v>48</v>
      </c>
      <c r="AS17" s="901"/>
      <c r="AT17" s="917"/>
      <c r="AU17" s="1063">
        <v>36</v>
      </c>
      <c r="AV17" s="1064"/>
      <c r="AW17" s="1064"/>
      <c r="AX17" s="901">
        <v>12</v>
      </c>
      <c r="AY17" s="901"/>
      <c r="AZ17" s="901"/>
      <c r="BA17" s="919"/>
      <c r="BB17" s="919"/>
      <c r="BC17" s="928"/>
      <c r="BD17" s="918"/>
      <c r="BE17" s="919"/>
      <c r="BF17" s="919"/>
      <c r="BG17" s="919"/>
      <c r="BH17" s="919"/>
      <c r="BI17" s="928"/>
      <c r="BJ17" s="885">
        <v>48</v>
      </c>
      <c r="BK17" s="883"/>
      <c r="BL17" s="883"/>
      <c r="BM17" s="883" t="s">
        <v>60</v>
      </c>
      <c r="BN17" s="883"/>
      <c r="BO17" s="884"/>
      <c r="BP17" s="918"/>
      <c r="BQ17" s="919"/>
      <c r="BR17" s="919"/>
      <c r="BS17" s="919"/>
      <c r="BT17" s="919"/>
      <c r="BU17" s="928"/>
      <c r="BV17" s="34"/>
      <c r="BW17" s="35"/>
      <c r="BX17" s="4"/>
    </row>
    <row r="18" spans="1:76" ht="19.7" customHeight="1">
      <c r="A18" s="30" t="s">
        <v>14</v>
      </c>
      <c r="B18" s="1146" t="s">
        <v>42</v>
      </c>
      <c r="C18" s="1147"/>
      <c r="D18" s="1147"/>
      <c r="E18" s="1147"/>
      <c r="F18" s="1147"/>
      <c r="G18" s="1147"/>
      <c r="H18" s="1147"/>
      <c r="I18" s="1147"/>
      <c r="J18" s="1147"/>
      <c r="K18" s="1147"/>
      <c r="L18" s="1147"/>
      <c r="M18" s="1147"/>
      <c r="N18" s="1147"/>
      <c r="O18" s="1147"/>
      <c r="P18" s="1147"/>
      <c r="Q18" s="1147"/>
      <c r="R18" s="1147"/>
      <c r="S18" s="1147"/>
      <c r="T18" s="1147"/>
      <c r="U18" s="1147"/>
      <c r="V18" s="1147"/>
      <c r="W18" s="1147"/>
      <c r="X18" s="1147"/>
      <c r="Y18" s="1147"/>
      <c r="Z18" s="1147"/>
      <c r="AA18" s="1148"/>
      <c r="AB18" s="15"/>
      <c r="AC18" s="89"/>
      <c r="AD18" s="918"/>
      <c r="AE18" s="919"/>
      <c r="AF18" s="65"/>
      <c r="AG18" s="94"/>
      <c r="AH18" s="15" t="s">
        <v>60</v>
      </c>
      <c r="AI18" s="39" t="s">
        <v>80</v>
      </c>
      <c r="AJ18" s="100" t="s">
        <v>60</v>
      </c>
      <c r="AK18" s="16"/>
      <c r="AL18" s="902">
        <v>72</v>
      </c>
      <c r="AM18" s="903"/>
      <c r="AN18" s="904"/>
      <c r="AO18" s="914">
        <v>24</v>
      </c>
      <c r="AP18" s="915"/>
      <c r="AQ18" s="916"/>
      <c r="AR18" s="905">
        <v>48</v>
      </c>
      <c r="AS18" s="901"/>
      <c r="AT18" s="917"/>
      <c r="AU18" s="1063">
        <v>36</v>
      </c>
      <c r="AV18" s="1064"/>
      <c r="AW18" s="1064"/>
      <c r="AX18" s="901">
        <v>12</v>
      </c>
      <c r="AY18" s="901"/>
      <c r="AZ18" s="901"/>
      <c r="BA18" s="919"/>
      <c r="BB18" s="919"/>
      <c r="BC18" s="928"/>
      <c r="BD18" s="918"/>
      <c r="BE18" s="919"/>
      <c r="BF18" s="919"/>
      <c r="BG18" s="919"/>
      <c r="BH18" s="919"/>
      <c r="BI18" s="928"/>
      <c r="BJ18" s="918"/>
      <c r="BK18" s="919"/>
      <c r="BL18" s="919"/>
      <c r="BM18" s="919" t="s">
        <v>60</v>
      </c>
      <c r="BN18" s="919"/>
      <c r="BO18" s="928"/>
      <c r="BP18" s="918"/>
      <c r="BQ18" s="919"/>
      <c r="BR18" s="919"/>
      <c r="BS18" s="883">
        <v>48</v>
      </c>
      <c r="BT18" s="883"/>
      <c r="BU18" s="884"/>
      <c r="BV18" s="32" t="s">
        <v>60</v>
      </c>
      <c r="BW18" s="35"/>
      <c r="BX18" s="4"/>
    </row>
    <row r="19" spans="1:76" ht="27.75" customHeight="1">
      <c r="A19" s="30" t="s">
        <v>16</v>
      </c>
      <c r="B19" s="1146" t="s">
        <v>17</v>
      </c>
      <c r="C19" s="1147"/>
      <c r="D19" s="1147"/>
      <c r="E19" s="1147"/>
      <c r="F19" s="1147"/>
      <c r="G19" s="1147"/>
      <c r="H19" s="1147"/>
      <c r="I19" s="1147"/>
      <c r="J19" s="1147"/>
      <c r="K19" s="1147"/>
      <c r="L19" s="1147"/>
      <c r="M19" s="1147"/>
      <c r="N19" s="1147"/>
      <c r="O19" s="1147"/>
      <c r="P19" s="1147"/>
      <c r="Q19" s="1147"/>
      <c r="R19" s="1147"/>
      <c r="S19" s="1147"/>
      <c r="T19" s="1147"/>
      <c r="U19" s="1147"/>
      <c r="V19" s="1147"/>
      <c r="W19" s="1147"/>
      <c r="X19" s="1147"/>
      <c r="Y19" s="1147"/>
      <c r="Z19" s="1147"/>
      <c r="AA19" s="1148"/>
      <c r="AB19" s="17" t="s">
        <v>60</v>
      </c>
      <c r="AC19" s="90" t="s">
        <v>60</v>
      </c>
      <c r="AD19" s="891" t="s">
        <v>80</v>
      </c>
      <c r="AE19" s="892"/>
      <c r="AF19" s="70" t="s">
        <v>80</v>
      </c>
      <c r="AG19" s="117"/>
      <c r="AH19" s="110" t="s">
        <v>80</v>
      </c>
      <c r="AI19" s="111" t="s">
        <v>0</v>
      </c>
      <c r="AJ19" s="107"/>
      <c r="AK19" s="18"/>
      <c r="AL19" s="902">
        <v>285</v>
      </c>
      <c r="AM19" s="903"/>
      <c r="AN19" s="904"/>
      <c r="AO19" s="914">
        <v>95</v>
      </c>
      <c r="AP19" s="915"/>
      <c r="AQ19" s="916"/>
      <c r="AR19" s="905">
        <v>190</v>
      </c>
      <c r="AS19" s="901"/>
      <c r="AT19" s="917"/>
      <c r="AU19" s="1098" t="s">
        <v>60</v>
      </c>
      <c r="AV19" s="1099"/>
      <c r="AW19" s="1099"/>
      <c r="AX19" s="901">
        <v>190</v>
      </c>
      <c r="AY19" s="901"/>
      <c r="AZ19" s="901"/>
      <c r="BA19" s="919"/>
      <c r="BB19" s="919"/>
      <c r="BC19" s="928"/>
      <c r="BD19" s="918"/>
      <c r="BE19" s="919"/>
      <c r="BF19" s="919"/>
      <c r="BG19" s="919"/>
      <c r="BH19" s="919"/>
      <c r="BI19" s="928"/>
      <c r="BJ19" s="885">
        <v>48</v>
      </c>
      <c r="BK19" s="883"/>
      <c r="BL19" s="883"/>
      <c r="BM19" s="883">
        <v>70</v>
      </c>
      <c r="BN19" s="883"/>
      <c r="BO19" s="884"/>
      <c r="BP19" s="885">
        <v>32</v>
      </c>
      <c r="BQ19" s="883"/>
      <c r="BR19" s="883"/>
      <c r="BS19" s="883">
        <v>40</v>
      </c>
      <c r="BT19" s="883"/>
      <c r="BU19" s="884"/>
      <c r="BV19" s="34"/>
      <c r="BW19" s="35"/>
      <c r="BX19" s="4"/>
    </row>
    <row r="20" spans="1:76" ht="19.7" customHeight="1" thickBot="1">
      <c r="A20" s="47" t="s">
        <v>18</v>
      </c>
      <c r="B20" s="1205" t="s">
        <v>15</v>
      </c>
      <c r="C20" s="1206"/>
      <c r="D20" s="1206"/>
      <c r="E20" s="1206"/>
      <c r="F20" s="1206"/>
      <c r="G20" s="1206"/>
      <c r="H20" s="1206"/>
      <c r="I20" s="1206"/>
      <c r="J20" s="1206"/>
      <c r="K20" s="1206"/>
      <c r="L20" s="1206"/>
      <c r="M20" s="1206"/>
      <c r="N20" s="1206"/>
      <c r="O20" s="1206"/>
      <c r="P20" s="1206"/>
      <c r="Q20" s="1206"/>
      <c r="R20" s="1206"/>
      <c r="S20" s="1206"/>
      <c r="T20" s="1206"/>
      <c r="U20" s="1206"/>
      <c r="V20" s="1206"/>
      <c r="W20" s="1206"/>
      <c r="X20" s="1206"/>
      <c r="Y20" s="1206"/>
      <c r="Z20" s="1206"/>
      <c r="AA20" s="1207"/>
      <c r="AB20" s="19"/>
      <c r="AC20" s="91"/>
      <c r="AD20" s="1052"/>
      <c r="AE20" s="1053"/>
      <c r="AF20" s="75"/>
      <c r="AG20" s="95"/>
      <c r="AH20" s="19"/>
      <c r="AI20" s="112"/>
      <c r="AJ20" s="101"/>
      <c r="AK20" s="28" t="s">
        <v>80</v>
      </c>
      <c r="AL20" s="1033">
        <v>72</v>
      </c>
      <c r="AM20" s="1034"/>
      <c r="AN20" s="1035"/>
      <c r="AO20" s="1090">
        <v>24</v>
      </c>
      <c r="AP20" s="1091"/>
      <c r="AQ20" s="1092"/>
      <c r="AR20" s="1036">
        <v>48</v>
      </c>
      <c r="AS20" s="1037"/>
      <c r="AT20" s="1038"/>
      <c r="AU20" s="1095">
        <v>40</v>
      </c>
      <c r="AV20" s="1096"/>
      <c r="AW20" s="1096"/>
      <c r="AX20" s="1097">
        <v>8</v>
      </c>
      <c r="AY20" s="1097"/>
      <c r="AZ20" s="1097"/>
      <c r="BA20" s="1053"/>
      <c r="BB20" s="1053"/>
      <c r="BC20" s="1054"/>
      <c r="BD20" s="1052"/>
      <c r="BE20" s="1053"/>
      <c r="BF20" s="1053"/>
      <c r="BG20" s="1053"/>
      <c r="BH20" s="1053"/>
      <c r="BI20" s="1054"/>
      <c r="BJ20" s="1052"/>
      <c r="BK20" s="1053"/>
      <c r="BL20" s="1053"/>
      <c r="BM20" s="1053" t="s">
        <v>60</v>
      </c>
      <c r="BN20" s="1053"/>
      <c r="BO20" s="1054"/>
      <c r="BP20" s="1052"/>
      <c r="BQ20" s="1053"/>
      <c r="BR20" s="1053"/>
      <c r="BS20" s="1053"/>
      <c r="BT20" s="1053"/>
      <c r="BU20" s="1054"/>
      <c r="BV20" s="48"/>
      <c r="BW20" s="60">
        <v>48</v>
      </c>
      <c r="BX20" s="4"/>
    </row>
    <row r="21" spans="1:76" ht="28.5" customHeight="1" thickBot="1">
      <c r="A21" s="163" t="s">
        <v>19</v>
      </c>
      <c r="B21" s="1186" t="s">
        <v>156</v>
      </c>
      <c r="C21" s="1187"/>
      <c r="D21" s="1187"/>
      <c r="E21" s="1187"/>
      <c r="F21" s="1187"/>
      <c r="G21" s="1187"/>
      <c r="H21" s="1187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7"/>
      <c r="X21" s="1187"/>
      <c r="Y21" s="1187"/>
      <c r="Z21" s="1187"/>
      <c r="AA21" s="1188"/>
      <c r="AB21" s="164"/>
      <c r="AC21" s="165"/>
      <c r="AD21" s="1084"/>
      <c r="AE21" s="1085"/>
      <c r="AF21" s="1086" t="s">
        <v>60</v>
      </c>
      <c r="AG21" s="1087"/>
      <c r="AH21" s="166"/>
      <c r="AI21" s="167"/>
      <c r="AJ21" s="168"/>
      <c r="AK21" s="167"/>
      <c r="AL21" s="931">
        <f>SUM(AL22:AN23)</f>
        <v>210</v>
      </c>
      <c r="AM21" s="920"/>
      <c r="AN21" s="921"/>
      <c r="AO21" s="931">
        <f t="shared" ref="AO21" si="0">SUM(AO22:AQ23)</f>
        <v>70</v>
      </c>
      <c r="AP21" s="920"/>
      <c r="AQ21" s="921"/>
      <c r="AR21" s="931">
        <f t="shared" ref="AR21" si="1">SUM(AR22:AT23)</f>
        <v>140</v>
      </c>
      <c r="AS21" s="920"/>
      <c r="AT21" s="921"/>
      <c r="AU21" s="931">
        <f t="shared" ref="AU21" si="2">SUM(AU22:AW23)</f>
        <v>54</v>
      </c>
      <c r="AV21" s="920"/>
      <c r="AW21" s="920"/>
      <c r="AX21" s="920">
        <f t="shared" ref="AX21" si="3">SUM(AX22:AZ23)</f>
        <v>86</v>
      </c>
      <c r="AY21" s="920"/>
      <c r="AZ21" s="920"/>
      <c r="BA21" s="920">
        <f t="shared" ref="BA21" si="4">SUM(BA22:BC23)</f>
        <v>0</v>
      </c>
      <c r="BB21" s="920"/>
      <c r="BC21" s="921"/>
      <c r="BD21" s="931">
        <f t="shared" ref="BD21" si="5">SUM(BD22:BF23)</f>
        <v>0</v>
      </c>
      <c r="BE21" s="920"/>
      <c r="BF21" s="920"/>
      <c r="BG21" s="920">
        <f t="shared" ref="BG21" si="6">SUM(BG22:BI23)</f>
        <v>0</v>
      </c>
      <c r="BH21" s="920"/>
      <c r="BI21" s="921"/>
      <c r="BJ21" s="931">
        <f t="shared" ref="BJ21" si="7">SUM(BJ22:BL23)</f>
        <v>80</v>
      </c>
      <c r="BK21" s="920"/>
      <c r="BL21" s="920"/>
      <c r="BM21" s="920">
        <f t="shared" ref="BM21" si="8">SUM(BM22:BO23)</f>
        <v>60</v>
      </c>
      <c r="BN21" s="920"/>
      <c r="BO21" s="921"/>
      <c r="BP21" s="931">
        <f t="shared" ref="BP21" si="9">SUM(BP22:BR23)</f>
        <v>0</v>
      </c>
      <c r="BQ21" s="920"/>
      <c r="BR21" s="920"/>
      <c r="BS21" s="920">
        <f t="shared" ref="BS21" si="10">SUM(BS22:BU23)</f>
        <v>0</v>
      </c>
      <c r="BT21" s="920"/>
      <c r="BU21" s="921"/>
      <c r="BV21" s="138">
        <f>SUM(BV22:BV23)</f>
        <v>0</v>
      </c>
      <c r="BW21" s="134">
        <f>SUM(BW22:BW23)</f>
        <v>0</v>
      </c>
      <c r="BX21" s="4"/>
    </row>
    <row r="22" spans="1:76" ht="27.75" customHeight="1">
      <c r="A22" s="159" t="s">
        <v>20</v>
      </c>
      <c r="B22" s="1143" t="s">
        <v>21</v>
      </c>
      <c r="C22" s="1144"/>
      <c r="D22" s="1144"/>
      <c r="E22" s="1144"/>
      <c r="F22" s="1144"/>
      <c r="G22" s="1144"/>
      <c r="H22" s="1144"/>
      <c r="I22" s="1144"/>
      <c r="J22" s="1144"/>
      <c r="K22" s="1144"/>
      <c r="L22" s="1144"/>
      <c r="M22" s="1144"/>
      <c r="N22" s="1144"/>
      <c r="O22" s="1144"/>
      <c r="P22" s="1144"/>
      <c r="Q22" s="1144"/>
      <c r="R22" s="1144"/>
      <c r="S22" s="1144"/>
      <c r="T22" s="1144"/>
      <c r="U22" s="1144"/>
      <c r="V22" s="1144"/>
      <c r="W22" s="1144"/>
      <c r="X22" s="1144"/>
      <c r="Y22" s="1144"/>
      <c r="Z22" s="1144"/>
      <c r="AA22" s="1145"/>
      <c r="AB22" s="146"/>
      <c r="AC22" s="147"/>
      <c r="AD22" s="1079"/>
      <c r="AE22" s="1080"/>
      <c r="AF22" s="252" t="s">
        <v>0</v>
      </c>
      <c r="AG22" s="249"/>
      <c r="AH22" s="146"/>
      <c r="AI22" s="148"/>
      <c r="AJ22" s="161"/>
      <c r="AK22" s="148"/>
      <c r="AL22" s="925">
        <v>90</v>
      </c>
      <c r="AM22" s="926"/>
      <c r="AN22" s="927"/>
      <c r="AO22" s="937">
        <v>30</v>
      </c>
      <c r="AP22" s="938"/>
      <c r="AQ22" s="939"/>
      <c r="AR22" s="1044">
        <v>60</v>
      </c>
      <c r="AS22" s="1023"/>
      <c r="AT22" s="1032"/>
      <c r="AU22" s="1044">
        <v>26</v>
      </c>
      <c r="AV22" s="1023"/>
      <c r="AW22" s="1023"/>
      <c r="AX22" s="1023">
        <v>34</v>
      </c>
      <c r="AY22" s="1023"/>
      <c r="AZ22" s="1023"/>
      <c r="BA22" s="1082"/>
      <c r="BB22" s="1082"/>
      <c r="BC22" s="1083"/>
      <c r="BD22" s="1081"/>
      <c r="BE22" s="1082"/>
      <c r="BF22" s="1082"/>
      <c r="BG22" s="1082"/>
      <c r="BH22" s="1082"/>
      <c r="BI22" s="1083"/>
      <c r="BJ22" s="924"/>
      <c r="BK22" s="922"/>
      <c r="BL22" s="922"/>
      <c r="BM22" s="922">
        <v>60</v>
      </c>
      <c r="BN22" s="922"/>
      <c r="BO22" s="923"/>
      <c r="BP22" s="1081"/>
      <c r="BQ22" s="1082"/>
      <c r="BR22" s="1082"/>
      <c r="BS22" s="1082"/>
      <c r="BT22" s="1082"/>
      <c r="BU22" s="1083"/>
      <c r="BV22" s="162"/>
      <c r="BW22" s="151"/>
      <c r="BX22" s="4"/>
    </row>
    <row r="23" spans="1:76" ht="32.25" customHeight="1" thickBot="1">
      <c r="A23" s="62" t="s">
        <v>22</v>
      </c>
      <c r="B23" s="1205" t="s">
        <v>70</v>
      </c>
      <c r="C23" s="1206"/>
      <c r="D23" s="1206"/>
      <c r="E23" s="1206"/>
      <c r="F23" s="1206"/>
      <c r="G23" s="1206"/>
      <c r="H23" s="1206"/>
      <c r="I23" s="1206"/>
      <c r="J23" s="1206"/>
      <c r="K23" s="1206"/>
      <c r="L23" s="1206"/>
      <c r="M23" s="1206"/>
      <c r="N23" s="1206"/>
      <c r="O23" s="1206"/>
      <c r="P23" s="1206"/>
      <c r="Q23" s="1206"/>
      <c r="R23" s="1206"/>
      <c r="S23" s="1206"/>
      <c r="T23" s="1206"/>
      <c r="U23" s="1206"/>
      <c r="V23" s="1206"/>
      <c r="W23" s="1206"/>
      <c r="X23" s="1206"/>
      <c r="Y23" s="1206"/>
      <c r="Z23" s="1206"/>
      <c r="AA23" s="1207"/>
      <c r="AB23" s="49"/>
      <c r="AC23" s="92"/>
      <c r="AD23" s="1088" t="s">
        <v>0</v>
      </c>
      <c r="AE23" s="1089"/>
      <c r="AF23" s="225"/>
      <c r="AG23" s="250"/>
      <c r="AH23" s="49"/>
      <c r="AI23" s="50"/>
      <c r="AJ23" s="102"/>
      <c r="AK23" s="50"/>
      <c r="AL23" s="1033">
        <v>120</v>
      </c>
      <c r="AM23" s="1034"/>
      <c r="AN23" s="1035"/>
      <c r="AO23" s="1090">
        <v>40</v>
      </c>
      <c r="AP23" s="1091"/>
      <c r="AQ23" s="1092"/>
      <c r="AR23" s="1036">
        <v>80</v>
      </c>
      <c r="AS23" s="1037"/>
      <c r="AT23" s="1038"/>
      <c r="AU23" s="1093">
        <v>28</v>
      </c>
      <c r="AV23" s="1094"/>
      <c r="AW23" s="1094"/>
      <c r="AX23" s="1037">
        <v>52</v>
      </c>
      <c r="AY23" s="1037"/>
      <c r="AZ23" s="1037"/>
      <c r="BA23" s="1058"/>
      <c r="BB23" s="1058"/>
      <c r="BC23" s="1059"/>
      <c r="BD23" s="1141"/>
      <c r="BE23" s="1058"/>
      <c r="BF23" s="1058"/>
      <c r="BG23" s="1058"/>
      <c r="BH23" s="1058"/>
      <c r="BI23" s="1059"/>
      <c r="BJ23" s="912">
        <v>80</v>
      </c>
      <c r="BK23" s="913"/>
      <c r="BL23" s="913"/>
      <c r="BM23" s="1056"/>
      <c r="BN23" s="1056"/>
      <c r="BO23" s="1057"/>
      <c r="BP23" s="1141"/>
      <c r="BQ23" s="1058"/>
      <c r="BR23" s="1058"/>
      <c r="BS23" s="1058"/>
      <c r="BT23" s="1058"/>
      <c r="BU23" s="1059"/>
      <c r="BV23" s="48"/>
      <c r="BW23" s="51"/>
      <c r="BX23" s="4"/>
    </row>
    <row r="24" spans="1:76" ht="25.5" customHeight="1" thickBot="1">
      <c r="A24" s="52" t="s">
        <v>53</v>
      </c>
      <c r="B24" s="1177" t="s">
        <v>157</v>
      </c>
      <c r="C24" s="1178"/>
      <c r="D24" s="1178"/>
      <c r="E24" s="1178"/>
      <c r="F24" s="1178"/>
      <c r="G24" s="1178"/>
      <c r="H24" s="1178"/>
      <c r="I24" s="1178"/>
      <c r="J24" s="1178"/>
      <c r="K24" s="1178"/>
      <c r="L24" s="1178"/>
      <c r="M24" s="1178"/>
      <c r="N24" s="1178"/>
      <c r="O24" s="1178"/>
      <c r="P24" s="1178"/>
      <c r="Q24" s="1178"/>
      <c r="R24" s="1178"/>
      <c r="S24" s="1178"/>
      <c r="T24" s="1178"/>
      <c r="U24" s="1178"/>
      <c r="V24" s="1178"/>
      <c r="W24" s="1178"/>
      <c r="X24" s="1178"/>
      <c r="Y24" s="1178"/>
      <c r="Z24" s="1178"/>
      <c r="AA24" s="1179"/>
      <c r="AB24" s="53">
        <v>1</v>
      </c>
      <c r="AC24" s="93">
        <v>2</v>
      </c>
      <c r="AD24" s="1066">
        <v>3</v>
      </c>
      <c r="AE24" s="1067"/>
      <c r="AF24" s="251">
        <v>4</v>
      </c>
      <c r="AG24" s="93">
        <v>5</v>
      </c>
      <c r="AH24" s="77">
        <v>5</v>
      </c>
      <c r="AI24" s="79">
        <v>6</v>
      </c>
      <c r="AJ24" s="103">
        <v>7</v>
      </c>
      <c r="AK24" s="54">
        <v>8</v>
      </c>
      <c r="AL24" s="1068"/>
      <c r="AM24" s="1069"/>
      <c r="AN24" s="1070"/>
      <c r="AO24" s="1068"/>
      <c r="AP24" s="1069"/>
      <c r="AQ24" s="1070"/>
      <c r="AR24" s="1073"/>
      <c r="AS24" s="1074"/>
      <c r="AT24" s="1075"/>
      <c r="AU24" s="1073"/>
      <c r="AV24" s="1074"/>
      <c r="AW24" s="1074"/>
      <c r="AX24" s="1074"/>
      <c r="AY24" s="1074"/>
      <c r="AZ24" s="1074"/>
      <c r="BA24" s="1076"/>
      <c r="BB24" s="1076"/>
      <c r="BC24" s="1077"/>
      <c r="BD24" s="1050">
        <v>1</v>
      </c>
      <c r="BE24" s="1051"/>
      <c r="BF24" s="1051"/>
      <c r="BG24" s="1051">
        <v>2</v>
      </c>
      <c r="BH24" s="1051"/>
      <c r="BI24" s="1078"/>
      <c r="BJ24" s="1142">
        <v>3</v>
      </c>
      <c r="BK24" s="1071"/>
      <c r="BL24" s="1071"/>
      <c r="BM24" s="1071">
        <v>4</v>
      </c>
      <c r="BN24" s="1071"/>
      <c r="BO24" s="1072"/>
      <c r="BP24" s="1142">
        <v>5</v>
      </c>
      <c r="BQ24" s="1071"/>
      <c r="BR24" s="1071"/>
      <c r="BS24" s="1071">
        <v>6</v>
      </c>
      <c r="BT24" s="1071"/>
      <c r="BU24" s="1072"/>
      <c r="BV24" s="55">
        <v>7</v>
      </c>
      <c r="BW24" s="56">
        <v>8</v>
      </c>
      <c r="BX24" s="4"/>
    </row>
    <row r="25" spans="1:76" ht="27.75" customHeight="1" thickBot="1">
      <c r="A25" s="163" t="s">
        <v>23</v>
      </c>
      <c r="B25" s="1189" t="s">
        <v>56</v>
      </c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190"/>
      <c r="U25" s="1190"/>
      <c r="V25" s="1190"/>
      <c r="W25" s="1190"/>
      <c r="X25" s="1190"/>
      <c r="Y25" s="1190"/>
      <c r="Z25" s="1190"/>
      <c r="AA25" s="1191"/>
      <c r="AB25" s="166"/>
      <c r="AC25" s="171"/>
      <c r="AD25" s="1149"/>
      <c r="AE25" s="1150"/>
      <c r="AF25" s="172"/>
      <c r="AG25" s="173"/>
      <c r="AH25" s="166"/>
      <c r="AI25" s="167"/>
      <c r="AJ25" s="168"/>
      <c r="AK25" s="167"/>
      <c r="AL25" s="931">
        <f>SUM(AL26:AN37)</f>
        <v>1512</v>
      </c>
      <c r="AM25" s="920"/>
      <c r="AN25" s="921"/>
      <c r="AO25" s="931">
        <f t="shared" ref="AO25" si="11">SUM(AO26:AQ37)</f>
        <v>504</v>
      </c>
      <c r="AP25" s="920"/>
      <c r="AQ25" s="921"/>
      <c r="AR25" s="931">
        <f>SUM(AR26:AT37)</f>
        <v>1008</v>
      </c>
      <c r="AS25" s="920"/>
      <c r="AT25" s="921"/>
      <c r="AU25" s="931">
        <f t="shared" ref="AU25" si="12">SUM(AU26:AW37)</f>
        <v>785</v>
      </c>
      <c r="AV25" s="920"/>
      <c r="AW25" s="920"/>
      <c r="AX25" s="920">
        <f t="shared" ref="AX25" si="13">SUM(AX26:AZ37)</f>
        <v>223</v>
      </c>
      <c r="AY25" s="920"/>
      <c r="AZ25" s="920"/>
      <c r="BA25" s="920">
        <f t="shared" ref="BA25" si="14">SUM(BA26:BC37)</f>
        <v>0</v>
      </c>
      <c r="BB25" s="920"/>
      <c r="BC25" s="921"/>
      <c r="BD25" s="931">
        <f t="shared" ref="BD25" si="15">SUM(BD26:BF37)</f>
        <v>0</v>
      </c>
      <c r="BE25" s="920"/>
      <c r="BF25" s="920"/>
      <c r="BG25" s="920">
        <f t="shared" ref="BG25" si="16">SUM(BG26:BI37)</f>
        <v>0</v>
      </c>
      <c r="BH25" s="920"/>
      <c r="BI25" s="921"/>
      <c r="BJ25" s="931">
        <f>SUM(BJ26:BL36,BJ37)</f>
        <v>134</v>
      </c>
      <c r="BK25" s="920"/>
      <c r="BL25" s="920"/>
      <c r="BM25" s="920">
        <f>SUM(BM26:BO37)</f>
        <v>220</v>
      </c>
      <c r="BN25" s="920"/>
      <c r="BO25" s="921"/>
      <c r="BP25" s="931">
        <f>SUM(BP26:BR37)</f>
        <v>108</v>
      </c>
      <c r="BQ25" s="920"/>
      <c r="BR25" s="920"/>
      <c r="BS25" s="920">
        <f>SUM(BS26:BU37)</f>
        <v>292</v>
      </c>
      <c r="BT25" s="920"/>
      <c r="BU25" s="921"/>
      <c r="BV25" s="138">
        <f>SUM(BV26:BV37)</f>
        <v>144</v>
      </c>
      <c r="BW25" s="134">
        <f>SUM(BW26:BW37)</f>
        <v>110</v>
      </c>
      <c r="BX25" s="4"/>
    </row>
    <row r="26" spans="1:76" ht="27" customHeight="1">
      <c r="A26" s="159" t="s">
        <v>24</v>
      </c>
      <c r="B26" s="1143" t="s">
        <v>43</v>
      </c>
      <c r="C26" s="1144"/>
      <c r="D26" s="1144"/>
      <c r="E26" s="1144"/>
      <c r="F26" s="1144"/>
      <c r="G26" s="1144"/>
      <c r="H26" s="1144"/>
      <c r="I26" s="1144"/>
      <c r="J26" s="1144"/>
      <c r="K26" s="1144"/>
      <c r="L26" s="1144"/>
      <c r="M26" s="1144"/>
      <c r="N26" s="1144"/>
      <c r="O26" s="1144"/>
      <c r="P26" s="1144"/>
      <c r="Q26" s="1144"/>
      <c r="R26" s="1144"/>
      <c r="S26" s="1144"/>
      <c r="T26" s="1144"/>
      <c r="U26" s="1144"/>
      <c r="V26" s="1144"/>
      <c r="W26" s="1144"/>
      <c r="X26" s="1144"/>
      <c r="Y26" s="1144"/>
      <c r="Z26" s="1144"/>
      <c r="AA26" s="1145"/>
      <c r="AB26" s="146"/>
      <c r="AC26" s="147"/>
      <c r="AD26" s="1151" t="s">
        <v>80</v>
      </c>
      <c r="AE26" s="1152"/>
      <c r="AF26" s="169" t="s">
        <v>0</v>
      </c>
      <c r="AG26" s="160"/>
      <c r="AH26" s="139"/>
      <c r="AI26" s="130"/>
      <c r="AJ26" s="170"/>
      <c r="AK26" s="148"/>
      <c r="AL26" s="925">
        <v>141</v>
      </c>
      <c r="AM26" s="926"/>
      <c r="AN26" s="927"/>
      <c r="AO26" s="937">
        <v>47</v>
      </c>
      <c r="AP26" s="938"/>
      <c r="AQ26" s="939"/>
      <c r="AR26" s="1044">
        <f t="shared" ref="AR26:AR32" si="17">SUM(BD26:BW26)</f>
        <v>94</v>
      </c>
      <c r="AS26" s="1023"/>
      <c r="AT26" s="1032"/>
      <c r="AU26" s="1044">
        <v>78</v>
      </c>
      <c r="AV26" s="1023"/>
      <c r="AW26" s="1023"/>
      <c r="AX26" s="1023">
        <v>16</v>
      </c>
      <c r="AY26" s="1023"/>
      <c r="AZ26" s="1023"/>
      <c r="BA26" s="1082"/>
      <c r="BB26" s="1082"/>
      <c r="BC26" s="1083"/>
      <c r="BD26" s="1081"/>
      <c r="BE26" s="1082"/>
      <c r="BF26" s="1082"/>
      <c r="BG26" s="1082"/>
      <c r="BH26" s="1082"/>
      <c r="BI26" s="1083"/>
      <c r="BJ26" s="604">
        <v>38</v>
      </c>
      <c r="BK26" s="605"/>
      <c r="BL26" s="605"/>
      <c r="BM26" s="605">
        <v>56</v>
      </c>
      <c r="BN26" s="605"/>
      <c r="BO26" s="1065"/>
      <c r="BP26" s="924"/>
      <c r="BQ26" s="922"/>
      <c r="BR26" s="922"/>
      <c r="BS26" s="922"/>
      <c r="BT26" s="922"/>
      <c r="BU26" s="923"/>
      <c r="BV26" s="162"/>
      <c r="BW26" s="151"/>
      <c r="BX26" s="4"/>
    </row>
    <row r="27" spans="1:76" ht="33" customHeight="1">
      <c r="A27" s="61" t="s">
        <v>25</v>
      </c>
      <c r="B27" s="1146" t="s">
        <v>44</v>
      </c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1147"/>
      <c r="P27" s="1147"/>
      <c r="Q27" s="1147"/>
      <c r="R27" s="1147"/>
      <c r="S27" s="1147"/>
      <c r="T27" s="1147"/>
      <c r="U27" s="1147"/>
      <c r="V27" s="1147"/>
      <c r="W27" s="1147"/>
      <c r="X27" s="1147"/>
      <c r="Y27" s="1147"/>
      <c r="Z27" s="1147"/>
      <c r="AA27" s="1148"/>
      <c r="AB27" s="15"/>
      <c r="AC27" s="89"/>
      <c r="AD27" s="918"/>
      <c r="AE27" s="919"/>
      <c r="AF27" s="65"/>
      <c r="AG27" s="94"/>
      <c r="AH27" s="113"/>
      <c r="AI27" s="39" t="s">
        <v>80</v>
      </c>
      <c r="AJ27" s="108" t="s">
        <v>0</v>
      </c>
      <c r="AK27" s="41"/>
      <c r="AL27" s="902">
        <f>SUM(AO27:AT27)</f>
        <v>261</v>
      </c>
      <c r="AM27" s="903"/>
      <c r="AN27" s="904"/>
      <c r="AO27" s="914">
        <v>87</v>
      </c>
      <c r="AP27" s="915"/>
      <c r="AQ27" s="916"/>
      <c r="AR27" s="905">
        <f>SUM(BD27:BW27)</f>
        <v>174</v>
      </c>
      <c r="AS27" s="901"/>
      <c r="AT27" s="917"/>
      <c r="AU27" s="905">
        <v>148</v>
      </c>
      <c r="AV27" s="901"/>
      <c r="AW27" s="901"/>
      <c r="AX27" s="901">
        <v>26</v>
      </c>
      <c r="AY27" s="901"/>
      <c r="AZ27" s="901"/>
      <c r="BA27" s="919"/>
      <c r="BB27" s="919"/>
      <c r="BC27" s="928"/>
      <c r="BD27" s="918"/>
      <c r="BE27" s="919"/>
      <c r="BF27" s="919"/>
      <c r="BG27" s="919"/>
      <c r="BH27" s="919"/>
      <c r="BI27" s="928"/>
      <c r="BJ27" s="918"/>
      <c r="BK27" s="919"/>
      <c r="BL27" s="919"/>
      <c r="BM27" s="919"/>
      <c r="BN27" s="919"/>
      <c r="BO27" s="928"/>
      <c r="BP27" s="885" t="s">
        <v>60</v>
      </c>
      <c r="BQ27" s="883"/>
      <c r="BR27" s="883"/>
      <c r="BS27" s="883">
        <v>94</v>
      </c>
      <c r="BT27" s="883"/>
      <c r="BU27" s="884"/>
      <c r="BV27" s="32">
        <v>80</v>
      </c>
      <c r="BW27" s="33" t="s">
        <v>60</v>
      </c>
      <c r="BX27" s="4"/>
    </row>
    <row r="28" spans="1:76" ht="29.25" customHeight="1">
      <c r="A28" s="61" t="s">
        <v>71</v>
      </c>
      <c r="B28" s="1146" t="s">
        <v>54</v>
      </c>
      <c r="C28" s="1147"/>
      <c r="D28" s="1147"/>
      <c r="E28" s="1147"/>
      <c r="F28" s="1147"/>
      <c r="G28" s="1147"/>
      <c r="H28" s="1147"/>
      <c r="I28" s="1147"/>
      <c r="J28" s="1147"/>
      <c r="K28" s="1147"/>
      <c r="L28" s="1147"/>
      <c r="M28" s="1147"/>
      <c r="N28" s="1147"/>
      <c r="O28" s="1147"/>
      <c r="P28" s="1147"/>
      <c r="Q28" s="1147"/>
      <c r="R28" s="1147"/>
      <c r="S28" s="1147"/>
      <c r="T28" s="1147"/>
      <c r="U28" s="1147"/>
      <c r="V28" s="1147"/>
      <c r="W28" s="1147"/>
      <c r="X28" s="1147"/>
      <c r="Y28" s="1147"/>
      <c r="Z28" s="1147"/>
      <c r="AA28" s="1148"/>
      <c r="AB28" s="15"/>
      <c r="AC28" s="89"/>
      <c r="AD28" s="918"/>
      <c r="AE28" s="919"/>
      <c r="AF28" s="65"/>
      <c r="AG28" s="94"/>
      <c r="AH28" s="15"/>
      <c r="AI28" s="41"/>
      <c r="AJ28" s="100"/>
      <c r="AK28" s="39" t="s">
        <v>80</v>
      </c>
      <c r="AL28" s="902">
        <v>51</v>
      </c>
      <c r="AM28" s="903"/>
      <c r="AN28" s="904"/>
      <c r="AO28" s="914">
        <v>17</v>
      </c>
      <c r="AP28" s="915"/>
      <c r="AQ28" s="916"/>
      <c r="AR28" s="905">
        <f>SUM(BD28:BW28)</f>
        <v>34</v>
      </c>
      <c r="AS28" s="901"/>
      <c r="AT28" s="917"/>
      <c r="AU28" s="905">
        <v>28</v>
      </c>
      <c r="AV28" s="901"/>
      <c r="AW28" s="901"/>
      <c r="AX28" s="901">
        <v>6</v>
      </c>
      <c r="AY28" s="901"/>
      <c r="AZ28" s="901"/>
      <c r="BA28" s="919"/>
      <c r="BB28" s="919"/>
      <c r="BC28" s="928"/>
      <c r="BD28" s="918"/>
      <c r="BE28" s="919"/>
      <c r="BF28" s="919"/>
      <c r="BG28" s="919"/>
      <c r="BH28" s="919"/>
      <c r="BI28" s="928"/>
      <c r="BJ28" s="918" t="s">
        <v>60</v>
      </c>
      <c r="BK28" s="919"/>
      <c r="BL28" s="919"/>
      <c r="BM28" s="919"/>
      <c r="BN28" s="919"/>
      <c r="BO28" s="928"/>
      <c r="BP28" s="918"/>
      <c r="BQ28" s="919"/>
      <c r="BR28" s="919"/>
      <c r="BS28" s="919" t="s">
        <v>60</v>
      </c>
      <c r="BT28" s="919"/>
      <c r="BU28" s="928"/>
      <c r="BV28" s="34"/>
      <c r="BW28" s="33">
        <v>34</v>
      </c>
      <c r="BX28" s="4"/>
    </row>
    <row r="29" spans="1:76" ht="29.25" customHeight="1">
      <c r="A29" s="61" t="s">
        <v>26</v>
      </c>
      <c r="B29" s="1146" t="s">
        <v>55</v>
      </c>
      <c r="C29" s="1147"/>
      <c r="D29" s="1147"/>
      <c r="E29" s="1147"/>
      <c r="F29" s="1147"/>
      <c r="G29" s="1147"/>
      <c r="H29" s="1147"/>
      <c r="I29" s="1147"/>
      <c r="J29" s="1147"/>
      <c r="K29" s="1147"/>
      <c r="L29" s="1147"/>
      <c r="M29" s="1147"/>
      <c r="N29" s="1147"/>
      <c r="O29" s="1147"/>
      <c r="P29" s="1147"/>
      <c r="Q29" s="1147"/>
      <c r="R29" s="1147"/>
      <c r="S29" s="1147"/>
      <c r="T29" s="1147"/>
      <c r="U29" s="1147"/>
      <c r="V29" s="1147"/>
      <c r="W29" s="1147"/>
      <c r="X29" s="1147"/>
      <c r="Y29" s="1147"/>
      <c r="Z29" s="1147"/>
      <c r="AA29" s="1148"/>
      <c r="AB29" s="15"/>
      <c r="AC29" s="89"/>
      <c r="AD29" s="918"/>
      <c r="AE29" s="919"/>
      <c r="AF29" s="65"/>
      <c r="AG29" s="94"/>
      <c r="AH29" s="83" t="s">
        <v>80</v>
      </c>
      <c r="AI29" s="16"/>
      <c r="AJ29" s="100"/>
      <c r="AK29" s="16"/>
      <c r="AL29" s="902">
        <v>66</v>
      </c>
      <c r="AM29" s="903"/>
      <c r="AN29" s="904"/>
      <c r="AO29" s="914">
        <v>22</v>
      </c>
      <c r="AP29" s="915"/>
      <c r="AQ29" s="916"/>
      <c r="AR29" s="905">
        <f t="shared" si="17"/>
        <v>44</v>
      </c>
      <c r="AS29" s="901"/>
      <c r="AT29" s="917"/>
      <c r="AU29" s="905">
        <v>30</v>
      </c>
      <c r="AV29" s="901"/>
      <c r="AW29" s="901"/>
      <c r="AX29" s="901">
        <v>14</v>
      </c>
      <c r="AY29" s="901"/>
      <c r="AZ29" s="901"/>
      <c r="BA29" s="919"/>
      <c r="BB29" s="919"/>
      <c r="BC29" s="928"/>
      <c r="BD29" s="918"/>
      <c r="BE29" s="919"/>
      <c r="BF29" s="919"/>
      <c r="BG29" s="919"/>
      <c r="BH29" s="919"/>
      <c r="BI29" s="928"/>
      <c r="BJ29" s="918"/>
      <c r="BK29" s="919"/>
      <c r="BL29" s="919"/>
      <c r="BM29" s="919"/>
      <c r="BN29" s="919"/>
      <c r="BO29" s="928"/>
      <c r="BP29" s="885">
        <v>44</v>
      </c>
      <c r="BQ29" s="883"/>
      <c r="BR29" s="883"/>
      <c r="BS29" s="919"/>
      <c r="BT29" s="919"/>
      <c r="BU29" s="928"/>
      <c r="BV29" s="34"/>
      <c r="BW29" s="35"/>
      <c r="BX29" s="4"/>
    </row>
    <row r="30" spans="1:76" ht="29.25" customHeight="1">
      <c r="A30" s="61" t="s">
        <v>28</v>
      </c>
      <c r="B30" s="1146" t="s">
        <v>29</v>
      </c>
      <c r="C30" s="1147"/>
      <c r="D30" s="1147"/>
      <c r="E30" s="1147"/>
      <c r="F30" s="1147"/>
      <c r="G30" s="1147"/>
      <c r="H30" s="1147"/>
      <c r="I30" s="1147"/>
      <c r="J30" s="1147"/>
      <c r="K30" s="1147"/>
      <c r="L30" s="1147"/>
      <c r="M30" s="1147"/>
      <c r="N30" s="1147"/>
      <c r="O30" s="1147"/>
      <c r="P30" s="1147"/>
      <c r="Q30" s="1147"/>
      <c r="R30" s="1147"/>
      <c r="S30" s="1147"/>
      <c r="T30" s="1147"/>
      <c r="U30" s="1147"/>
      <c r="V30" s="1147"/>
      <c r="W30" s="1147"/>
      <c r="X30" s="1147"/>
      <c r="Y30" s="1147"/>
      <c r="Z30" s="1147"/>
      <c r="AA30" s="1148"/>
      <c r="AB30" s="15"/>
      <c r="AC30" s="89"/>
      <c r="AD30" s="891" t="s">
        <v>80</v>
      </c>
      <c r="AE30" s="892"/>
      <c r="AF30" s="1283" t="s">
        <v>0</v>
      </c>
      <c r="AG30" s="94"/>
      <c r="AH30" s="15"/>
      <c r="AI30" s="74" t="s">
        <v>60</v>
      </c>
      <c r="AJ30" s="100"/>
      <c r="AK30" s="16"/>
      <c r="AL30" s="902">
        <v>153</v>
      </c>
      <c r="AM30" s="903"/>
      <c r="AN30" s="904"/>
      <c r="AO30" s="914">
        <v>51</v>
      </c>
      <c r="AP30" s="915"/>
      <c r="AQ30" s="916"/>
      <c r="AR30" s="905">
        <f t="shared" si="17"/>
        <v>102</v>
      </c>
      <c r="AS30" s="901"/>
      <c r="AT30" s="917"/>
      <c r="AU30" s="905">
        <v>83</v>
      </c>
      <c r="AV30" s="901"/>
      <c r="AW30" s="901"/>
      <c r="AX30" s="901">
        <v>19</v>
      </c>
      <c r="AY30" s="901"/>
      <c r="AZ30" s="901"/>
      <c r="BA30" s="919"/>
      <c r="BB30" s="919"/>
      <c r="BC30" s="928"/>
      <c r="BD30" s="918"/>
      <c r="BE30" s="919"/>
      <c r="BF30" s="919"/>
      <c r="BG30" s="919"/>
      <c r="BH30" s="919"/>
      <c r="BI30" s="928"/>
      <c r="BJ30" s="885">
        <v>32</v>
      </c>
      <c r="BK30" s="883"/>
      <c r="BL30" s="883"/>
      <c r="BM30" s="883">
        <v>70</v>
      </c>
      <c r="BN30" s="883"/>
      <c r="BO30" s="884"/>
      <c r="BP30" s="885" t="s">
        <v>60</v>
      </c>
      <c r="BQ30" s="883"/>
      <c r="BR30" s="883"/>
      <c r="BS30" s="883" t="s">
        <v>60</v>
      </c>
      <c r="BT30" s="883"/>
      <c r="BU30" s="884"/>
      <c r="BV30" s="34"/>
      <c r="BW30" s="35"/>
      <c r="BX30" s="4"/>
    </row>
    <row r="31" spans="1:76" ht="27.75" customHeight="1">
      <c r="A31" s="61" t="s">
        <v>30</v>
      </c>
      <c r="B31" s="1146" t="s">
        <v>27</v>
      </c>
      <c r="C31" s="1147"/>
      <c r="D31" s="1147"/>
      <c r="E31" s="1147"/>
      <c r="F31" s="1147"/>
      <c r="G31" s="1147"/>
      <c r="H31" s="1147"/>
      <c r="I31" s="1147"/>
      <c r="J31" s="1147"/>
      <c r="K31" s="1147"/>
      <c r="L31" s="1147"/>
      <c r="M31" s="1147"/>
      <c r="N31" s="1147"/>
      <c r="O31" s="1147"/>
      <c r="P31" s="1147"/>
      <c r="Q31" s="1147"/>
      <c r="R31" s="1147"/>
      <c r="S31" s="1147"/>
      <c r="T31" s="1147"/>
      <c r="U31" s="1147"/>
      <c r="V31" s="1147"/>
      <c r="W31" s="1147"/>
      <c r="X31" s="1147"/>
      <c r="Y31" s="1147"/>
      <c r="Z31" s="1147"/>
      <c r="AA31" s="1148"/>
      <c r="AB31" s="15"/>
      <c r="AC31" s="89"/>
      <c r="AD31" s="891" t="s">
        <v>80</v>
      </c>
      <c r="AE31" s="892"/>
      <c r="AF31" s="1273"/>
      <c r="AG31" s="94"/>
      <c r="AH31" s="15"/>
      <c r="AI31" s="16"/>
      <c r="AJ31" s="100"/>
      <c r="AK31" s="16"/>
      <c r="AL31" s="902">
        <f>SUM(AO31:AT31)</f>
        <v>120</v>
      </c>
      <c r="AM31" s="903"/>
      <c r="AN31" s="904"/>
      <c r="AO31" s="914">
        <v>40</v>
      </c>
      <c r="AP31" s="915"/>
      <c r="AQ31" s="916"/>
      <c r="AR31" s="905">
        <f t="shared" si="17"/>
        <v>80</v>
      </c>
      <c r="AS31" s="901"/>
      <c r="AT31" s="917"/>
      <c r="AU31" s="905">
        <v>70</v>
      </c>
      <c r="AV31" s="901"/>
      <c r="AW31" s="901"/>
      <c r="AX31" s="901">
        <v>10</v>
      </c>
      <c r="AY31" s="901"/>
      <c r="AZ31" s="901"/>
      <c r="BA31" s="919"/>
      <c r="BB31" s="919"/>
      <c r="BC31" s="928"/>
      <c r="BD31" s="918"/>
      <c r="BE31" s="919"/>
      <c r="BF31" s="919"/>
      <c r="BG31" s="919"/>
      <c r="BH31" s="919"/>
      <c r="BI31" s="928"/>
      <c r="BJ31" s="885">
        <v>32</v>
      </c>
      <c r="BK31" s="883"/>
      <c r="BL31" s="883"/>
      <c r="BM31" s="883">
        <v>48</v>
      </c>
      <c r="BN31" s="883"/>
      <c r="BO31" s="884"/>
      <c r="BP31" s="885"/>
      <c r="BQ31" s="883"/>
      <c r="BR31" s="883"/>
      <c r="BS31" s="883" t="s">
        <v>60</v>
      </c>
      <c r="BT31" s="883"/>
      <c r="BU31" s="884"/>
      <c r="BV31" s="32" t="s">
        <v>60</v>
      </c>
      <c r="BW31" s="35"/>
      <c r="BX31" s="4"/>
    </row>
    <row r="32" spans="1:76" ht="33.75" customHeight="1">
      <c r="A32" s="61" t="s">
        <v>31</v>
      </c>
      <c r="B32" s="1146" t="s">
        <v>87</v>
      </c>
      <c r="C32" s="1147"/>
      <c r="D32" s="1147"/>
      <c r="E32" s="1147"/>
      <c r="F32" s="1147"/>
      <c r="G32" s="1147"/>
      <c r="H32" s="1147"/>
      <c r="I32" s="1147"/>
      <c r="J32" s="1147"/>
      <c r="K32" s="1147"/>
      <c r="L32" s="1147"/>
      <c r="M32" s="1147"/>
      <c r="N32" s="1147"/>
      <c r="O32" s="1147"/>
      <c r="P32" s="1147"/>
      <c r="Q32" s="1147"/>
      <c r="R32" s="1147"/>
      <c r="S32" s="1147"/>
      <c r="T32" s="1147"/>
      <c r="U32" s="1147"/>
      <c r="V32" s="1147"/>
      <c r="W32" s="1147"/>
      <c r="X32" s="1147"/>
      <c r="Y32" s="1147"/>
      <c r="Z32" s="1147"/>
      <c r="AA32" s="1148"/>
      <c r="AB32" s="15"/>
      <c r="AC32" s="89"/>
      <c r="AD32" s="918" t="s">
        <v>60</v>
      </c>
      <c r="AE32" s="919"/>
      <c r="AF32" s="70" t="s">
        <v>80</v>
      </c>
      <c r="AG32" s="118"/>
      <c r="AH32" s="69" t="s">
        <v>80</v>
      </c>
      <c r="AI32" s="114" t="s">
        <v>0</v>
      </c>
      <c r="AJ32" s="100"/>
      <c r="AK32" s="16"/>
      <c r="AL32" s="902">
        <v>288</v>
      </c>
      <c r="AM32" s="903"/>
      <c r="AN32" s="904"/>
      <c r="AO32" s="914">
        <v>96</v>
      </c>
      <c r="AP32" s="915"/>
      <c r="AQ32" s="916"/>
      <c r="AR32" s="905">
        <f t="shared" si="17"/>
        <v>192</v>
      </c>
      <c r="AS32" s="901"/>
      <c r="AT32" s="917"/>
      <c r="AU32" s="905">
        <v>146</v>
      </c>
      <c r="AV32" s="901"/>
      <c r="AW32" s="901"/>
      <c r="AX32" s="901">
        <v>46</v>
      </c>
      <c r="AY32" s="901"/>
      <c r="AZ32" s="901"/>
      <c r="BA32" s="919"/>
      <c r="BB32" s="919"/>
      <c r="BC32" s="928"/>
      <c r="BD32" s="918"/>
      <c r="BE32" s="919"/>
      <c r="BF32" s="919"/>
      <c r="BG32" s="919" t="s">
        <v>60</v>
      </c>
      <c r="BH32" s="919"/>
      <c r="BI32" s="928"/>
      <c r="BJ32" s="918"/>
      <c r="BK32" s="919"/>
      <c r="BL32" s="919"/>
      <c r="BM32" s="883">
        <v>46</v>
      </c>
      <c r="BN32" s="883"/>
      <c r="BO32" s="884"/>
      <c r="BP32" s="885">
        <v>64</v>
      </c>
      <c r="BQ32" s="883"/>
      <c r="BR32" s="883"/>
      <c r="BS32" s="883">
        <v>82</v>
      </c>
      <c r="BT32" s="883"/>
      <c r="BU32" s="884"/>
      <c r="BV32" s="34"/>
      <c r="BW32" s="35"/>
      <c r="BX32" s="4"/>
    </row>
    <row r="33" spans="1:76" ht="35.25" customHeight="1">
      <c r="A33" s="61" t="s">
        <v>32</v>
      </c>
      <c r="B33" s="1146" t="s">
        <v>57</v>
      </c>
      <c r="C33" s="1147"/>
      <c r="D33" s="1147"/>
      <c r="E33" s="1147"/>
      <c r="F33" s="1147"/>
      <c r="G33" s="1147"/>
      <c r="H33" s="1147"/>
      <c r="I33" s="1147"/>
      <c r="J33" s="1147"/>
      <c r="K33" s="1147"/>
      <c r="L33" s="1147"/>
      <c r="M33" s="1147"/>
      <c r="N33" s="1147"/>
      <c r="O33" s="1147"/>
      <c r="P33" s="1147"/>
      <c r="Q33" s="1147"/>
      <c r="R33" s="1147"/>
      <c r="S33" s="1147"/>
      <c r="T33" s="1147"/>
      <c r="U33" s="1147"/>
      <c r="V33" s="1147"/>
      <c r="W33" s="1147"/>
      <c r="X33" s="1147"/>
      <c r="Y33" s="1147"/>
      <c r="Z33" s="1147"/>
      <c r="AA33" s="1148"/>
      <c r="AB33" s="15"/>
      <c r="AC33" s="89"/>
      <c r="AD33" s="918"/>
      <c r="AE33" s="919"/>
      <c r="AF33" s="65"/>
      <c r="AG33" s="94"/>
      <c r="AH33" s="15"/>
      <c r="AI33" s="16"/>
      <c r="AJ33" s="105" t="s">
        <v>80</v>
      </c>
      <c r="AK33" s="42" t="s">
        <v>0</v>
      </c>
      <c r="AL33" s="902">
        <f>SUM(AO33:AT33)</f>
        <v>153</v>
      </c>
      <c r="AM33" s="903"/>
      <c r="AN33" s="904"/>
      <c r="AO33" s="914">
        <v>51</v>
      </c>
      <c r="AP33" s="915"/>
      <c r="AQ33" s="916"/>
      <c r="AR33" s="905">
        <f>SUM(BD33:BW33)</f>
        <v>102</v>
      </c>
      <c r="AS33" s="901"/>
      <c r="AT33" s="917"/>
      <c r="AU33" s="905">
        <v>82</v>
      </c>
      <c r="AV33" s="901"/>
      <c r="AW33" s="901"/>
      <c r="AX33" s="901">
        <v>20</v>
      </c>
      <c r="AY33" s="901"/>
      <c r="AZ33" s="901"/>
      <c r="BA33" s="919"/>
      <c r="BB33" s="919"/>
      <c r="BC33" s="928"/>
      <c r="BD33" s="918"/>
      <c r="BE33" s="919"/>
      <c r="BF33" s="919"/>
      <c r="BG33" s="919"/>
      <c r="BH33" s="919"/>
      <c r="BI33" s="928"/>
      <c r="BJ33" s="918"/>
      <c r="BK33" s="919"/>
      <c r="BL33" s="919"/>
      <c r="BM33" s="919"/>
      <c r="BN33" s="919"/>
      <c r="BO33" s="928"/>
      <c r="BP33" s="918"/>
      <c r="BQ33" s="919"/>
      <c r="BR33" s="919"/>
      <c r="BS33" s="919"/>
      <c r="BT33" s="919"/>
      <c r="BU33" s="928"/>
      <c r="BV33" s="32">
        <v>64</v>
      </c>
      <c r="BW33" s="33">
        <v>38</v>
      </c>
      <c r="BX33" s="4"/>
    </row>
    <row r="34" spans="1:76" ht="33.75" customHeight="1">
      <c r="A34" s="61" t="s">
        <v>33</v>
      </c>
      <c r="B34" s="1146" t="s">
        <v>36</v>
      </c>
      <c r="C34" s="1147"/>
      <c r="D34" s="1147"/>
      <c r="E34" s="1147"/>
      <c r="F34" s="1147"/>
      <c r="G34" s="1147"/>
      <c r="H34" s="1147"/>
      <c r="I34" s="1147"/>
      <c r="J34" s="1147"/>
      <c r="K34" s="1147"/>
      <c r="L34" s="1147"/>
      <c r="M34" s="1147"/>
      <c r="N34" s="1147"/>
      <c r="O34" s="1147"/>
      <c r="P34" s="1147"/>
      <c r="Q34" s="1147"/>
      <c r="R34" s="1147"/>
      <c r="S34" s="1147"/>
      <c r="T34" s="1147"/>
      <c r="U34" s="1147"/>
      <c r="V34" s="1147"/>
      <c r="W34" s="1147"/>
      <c r="X34" s="1147"/>
      <c r="Y34" s="1147"/>
      <c r="Z34" s="1147"/>
      <c r="AA34" s="1148"/>
      <c r="AB34" s="15"/>
      <c r="AC34" s="89"/>
      <c r="AD34" s="918"/>
      <c r="AE34" s="919"/>
      <c r="AF34" s="65"/>
      <c r="AG34" s="94"/>
      <c r="AH34" s="15"/>
      <c r="AI34" s="41"/>
      <c r="AJ34" s="100"/>
      <c r="AK34" s="39" t="s">
        <v>80</v>
      </c>
      <c r="AL34" s="902">
        <v>57</v>
      </c>
      <c r="AM34" s="903"/>
      <c r="AN34" s="904"/>
      <c r="AO34" s="914">
        <v>19</v>
      </c>
      <c r="AP34" s="915"/>
      <c r="AQ34" s="916"/>
      <c r="AR34" s="905">
        <f t="shared" ref="AR34:AR37" si="18">SUM(BD34:BW34)</f>
        <v>38</v>
      </c>
      <c r="AS34" s="901"/>
      <c r="AT34" s="917"/>
      <c r="AU34" s="905">
        <v>20</v>
      </c>
      <c r="AV34" s="901"/>
      <c r="AW34" s="901"/>
      <c r="AX34" s="901">
        <v>18</v>
      </c>
      <c r="AY34" s="901"/>
      <c r="AZ34" s="901"/>
      <c r="BA34" s="919"/>
      <c r="BB34" s="919"/>
      <c r="BC34" s="928"/>
      <c r="BD34" s="918"/>
      <c r="BE34" s="919"/>
      <c r="BF34" s="919"/>
      <c r="BG34" s="919"/>
      <c r="BH34" s="919"/>
      <c r="BI34" s="928"/>
      <c r="BJ34" s="918"/>
      <c r="BK34" s="919"/>
      <c r="BL34" s="919"/>
      <c r="BM34" s="919"/>
      <c r="BN34" s="919"/>
      <c r="BO34" s="928"/>
      <c r="BP34" s="918"/>
      <c r="BQ34" s="919"/>
      <c r="BR34" s="919"/>
      <c r="BS34" s="919" t="s">
        <v>60</v>
      </c>
      <c r="BT34" s="919"/>
      <c r="BU34" s="928"/>
      <c r="BV34" s="34"/>
      <c r="BW34" s="33">
        <v>38</v>
      </c>
      <c r="BX34" s="4"/>
    </row>
    <row r="35" spans="1:76" ht="36" customHeight="1">
      <c r="A35" s="72" t="s">
        <v>34</v>
      </c>
      <c r="B35" s="1146" t="s">
        <v>35</v>
      </c>
      <c r="C35" s="1147"/>
      <c r="D35" s="1147"/>
      <c r="E35" s="1147"/>
      <c r="F35" s="1147"/>
      <c r="G35" s="1147"/>
      <c r="H35" s="1147"/>
      <c r="I35" s="1147"/>
      <c r="J35" s="1147"/>
      <c r="K35" s="1147"/>
      <c r="L35" s="1147"/>
      <c r="M35" s="1147"/>
      <c r="N35" s="1147"/>
      <c r="O35" s="1147"/>
      <c r="P35" s="1147"/>
      <c r="Q35" s="1147"/>
      <c r="R35" s="1147"/>
      <c r="S35" s="1147"/>
      <c r="T35" s="1147"/>
      <c r="U35" s="1147"/>
      <c r="V35" s="1147"/>
      <c r="W35" s="1147"/>
      <c r="X35" s="1147"/>
      <c r="Y35" s="1147"/>
      <c r="Z35" s="1147"/>
      <c r="AA35" s="1148"/>
      <c r="AB35" s="15"/>
      <c r="AC35" s="89"/>
      <c r="AD35" s="918"/>
      <c r="AE35" s="919"/>
      <c r="AF35" s="65"/>
      <c r="AG35" s="94"/>
      <c r="AH35" s="15" t="s">
        <v>60</v>
      </c>
      <c r="AI35" s="39" t="s">
        <v>80</v>
      </c>
      <c r="AJ35" s="100"/>
      <c r="AK35" s="16"/>
      <c r="AL35" s="902">
        <f>SUM(AO35:AT35)</f>
        <v>102</v>
      </c>
      <c r="AM35" s="903"/>
      <c r="AN35" s="904"/>
      <c r="AO35" s="914">
        <v>34</v>
      </c>
      <c r="AP35" s="915"/>
      <c r="AQ35" s="916"/>
      <c r="AR35" s="905">
        <f t="shared" si="18"/>
        <v>68</v>
      </c>
      <c r="AS35" s="901"/>
      <c r="AT35" s="917"/>
      <c r="AU35" s="905">
        <v>40</v>
      </c>
      <c r="AV35" s="901"/>
      <c r="AW35" s="901"/>
      <c r="AX35" s="901">
        <v>28</v>
      </c>
      <c r="AY35" s="901"/>
      <c r="AZ35" s="901"/>
      <c r="BA35" s="919"/>
      <c r="BB35" s="919"/>
      <c r="BC35" s="928"/>
      <c r="BD35" s="918"/>
      <c r="BE35" s="919"/>
      <c r="BF35" s="919"/>
      <c r="BG35" s="919"/>
      <c r="BH35" s="919"/>
      <c r="BI35" s="928"/>
      <c r="BJ35" s="918"/>
      <c r="BK35" s="919"/>
      <c r="BL35" s="919"/>
      <c r="BM35" s="919"/>
      <c r="BN35" s="919"/>
      <c r="BO35" s="928"/>
      <c r="BP35" s="885" t="s">
        <v>60</v>
      </c>
      <c r="BQ35" s="883"/>
      <c r="BR35" s="883"/>
      <c r="BS35" s="883">
        <v>68</v>
      </c>
      <c r="BT35" s="883"/>
      <c r="BU35" s="884"/>
      <c r="BV35" s="34"/>
      <c r="BW35" s="35"/>
      <c r="BX35" s="4"/>
    </row>
    <row r="36" spans="1:76" s="13" customFormat="1" ht="33" customHeight="1">
      <c r="A36" s="61" t="s">
        <v>49</v>
      </c>
      <c r="B36" s="1237" t="s">
        <v>88</v>
      </c>
      <c r="C36" s="1238"/>
      <c r="D36" s="1238"/>
      <c r="E36" s="1238"/>
      <c r="F36" s="1238"/>
      <c r="G36" s="1238"/>
      <c r="H36" s="1238"/>
      <c r="I36" s="1238"/>
      <c r="J36" s="1238"/>
      <c r="K36" s="1238"/>
      <c r="L36" s="1238"/>
      <c r="M36" s="1238"/>
      <c r="N36" s="1238"/>
      <c r="O36" s="1238"/>
      <c r="P36" s="1238"/>
      <c r="Q36" s="1238"/>
      <c r="R36" s="1238"/>
      <c r="S36" s="1238"/>
      <c r="T36" s="1238"/>
      <c r="U36" s="1238"/>
      <c r="V36" s="1238"/>
      <c r="W36" s="1238"/>
      <c r="X36" s="1238"/>
      <c r="Y36" s="1238"/>
      <c r="Z36" s="1238"/>
      <c r="AA36" s="1239"/>
      <c r="AB36" s="40"/>
      <c r="AC36" s="94"/>
      <c r="AD36" s="891" t="s">
        <v>80</v>
      </c>
      <c r="AE36" s="892"/>
      <c r="AF36" s="65"/>
      <c r="AG36" s="94"/>
      <c r="AH36" s="64"/>
      <c r="AI36" s="66"/>
      <c r="AJ36" s="106"/>
      <c r="AK36" s="35"/>
      <c r="AL36" s="902">
        <v>48</v>
      </c>
      <c r="AM36" s="903"/>
      <c r="AN36" s="904"/>
      <c r="AO36" s="1060">
        <v>16</v>
      </c>
      <c r="AP36" s="1061"/>
      <c r="AQ36" s="1062"/>
      <c r="AR36" s="905">
        <f t="shared" si="18"/>
        <v>32</v>
      </c>
      <c r="AS36" s="901"/>
      <c r="AT36" s="917"/>
      <c r="AU36" s="1063">
        <v>24</v>
      </c>
      <c r="AV36" s="1064"/>
      <c r="AW36" s="1064"/>
      <c r="AX36" s="901">
        <v>8</v>
      </c>
      <c r="AY36" s="901"/>
      <c r="AZ36" s="901"/>
      <c r="BA36" s="1045"/>
      <c r="BB36" s="1045"/>
      <c r="BC36" s="1046"/>
      <c r="BD36" s="918"/>
      <c r="BE36" s="919"/>
      <c r="BF36" s="919"/>
      <c r="BG36" s="919"/>
      <c r="BH36" s="919"/>
      <c r="BI36" s="928"/>
      <c r="BJ36" s="885">
        <v>32</v>
      </c>
      <c r="BK36" s="883"/>
      <c r="BL36" s="883"/>
      <c r="BM36" s="919"/>
      <c r="BN36" s="919"/>
      <c r="BO36" s="928"/>
      <c r="BP36" s="918"/>
      <c r="BQ36" s="919"/>
      <c r="BR36" s="919"/>
      <c r="BS36" s="919"/>
      <c r="BT36" s="919"/>
      <c r="BU36" s="928"/>
      <c r="BV36" s="34"/>
      <c r="BW36" s="35"/>
      <c r="BX36" s="4"/>
    </row>
    <row r="37" spans="1:76" ht="30.75" customHeight="1" thickBot="1">
      <c r="A37" s="62" t="s">
        <v>100</v>
      </c>
      <c r="B37" s="1230" t="s">
        <v>99</v>
      </c>
      <c r="C37" s="1231"/>
      <c r="D37" s="1231"/>
      <c r="E37" s="1231"/>
      <c r="F37" s="1231"/>
      <c r="G37" s="1231"/>
      <c r="H37" s="1231"/>
      <c r="I37" s="1231"/>
      <c r="J37" s="1231"/>
      <c r="K37" s="1231"/>
      <c r="L37" s="1231"/>
      <c r="M37" s="1231"/>
      <c r="N37" s="1231"/>
      <c r="O37" s="1231"/>
      <c r="P37" s="1231"/>
      <c r="Q37" s="1231"/>
      <c r="R37" s="1231"/>
      <c r="S37" s="1231"/>
      <c r="T37" s="1231"/>
      <c r="U37" s="1231"/>
      <c r="V37" s="1231"/>
      <c r="W37" s="1231"/>
      <c r="X37" s="1231"/>
      <c r="Y37" s="1231"/>
      <c r="Z37" s="1231"/>
      <c r="AA37" s="1232"/>
      <c r="AB37" s="49"/>
      <c r="AC37" s="95"/>
      <c r="AD37" s="1055"/>
      <c r="AE37" s="1056"/>
      <c r="AF37" s="75"/>
      <c r="AG37" s="95"/>
      <c r="AH37" s="115"/>
      <c r="AI37" s="88" t="s">
        <v>80</v>
      </c>
      <c r="AJ37" s="109"/>
      <c r="AK37" s="51"/>
      <c r="AL37" s="1033">
        <f>SUM(AO37:AT37)</f>
        <v>72</v>
      </c>
      <c r="AM37" s="1034"/>
      <c r="AN37" s="1035"/>
      <c r="AO37" s="1041">
        <v>24</v>
      </c>
      <c r="AP37" s="1042"/>
      <c r="AQ37" s="1043"/>
      <c r="AR37" s="1036">
        <f t="shared" si="18"/>
        <v>48</v>
      </c>
      <c r="AS37" s="1037"/>
      <c r="AT37" s="1038"/>
      <c r="AU37" s="1039">
        <v>36</v>
      </c>
      <c r="AV37" s="1040"/>
      <c r="AW37" s="1040"/>
      <c r="AX37" s="1037">
        <v>12</v>
      </c>
      <c r="AY37" s="1037"/>
      <c r="AZ37" s="1037"/>
      <c r="BA37" s="1058"/>
      <c r="BB37" s="1058"/>
      <c r="BC37" s="1059"/>
      <c r="BD37" s="1052"/>
      <c r="BE37" s="1053"/>
      <c r="BF37" s="1053"/>
      <c r="BG37" s="1053"/>
      <c r="BH37" s="1053"/>
      <c r="BI37" s="1054"/>
      <c r="BJ37" s="1055"/>
      <c r="BK37" s="1056"/>
      <c r="BL37" s="1056"/>
      <c r="BM37" s="1053"/>
      <c r="BN37" s="1053"/>
      <c r="BO37" s="1054"/>
      <c r="BP37" s="912"/>
      <c r="BQ37" s="913"/>
      <c r="BR37" s="913"/>
      <c r="BS37" s="1056">
        <v>48</v>
      </c>
      <c r="BT37" s="1056"/>
      <c r="BU37" s="1057"/>
      <c r="BV37" s="48"/>
      <c r="BW37" s="51"/>
      <c r="BX37" s="4"/>
    </row>
    <row r="38" spans="1:76" s="11" customFormat="1" ht="24.75" customHeight="1" thickBot="1">
      <c r="A38" s="57" t="s">
        <v>46</v>
      </c>
      <c r="B38" s="1180" t="s">
        <v>158</v>
      </c>
      <c r="C38" s="1181"/>
      <c r="D38" s="1181"/>
      <c r="E38" s="1181"/>
      <c r="F38" s="1181"/>
      <c r="G38" s="1181"/>
      <c r="H38" s="1181"/>
      <c r="I38" s="1181"/>
      <c r="J38" s="1181"/>
      <c r="K38" s="1181"/>
      <c r="L38" s="1181"/>
      <c r="M38" s="1181"/>
      <c r="N38" s="1181"/>
      <c r="O38" s="1181"/>
      <c r="P38" s="1181"/>
      <c r="Q38" s="1181"/>
      <c r="R38" s="1181"/>
      <c r="S38" s="1181"/>
      <c r="T38" s="1181"/>
      <c r="U38" s="1181"/>
      <c r="V38" s="1181"/>
      <c r="W38" s="1181"/>
      <c r="X38" s="1181"/>
      <c r="Y38" s="1181"/>
      <c r="Z38" s="1181"/>
      <c r="AA38" s="1182"/>
      <c r="AB38" s="77">
        <v>1</v>
      </c>
      <c r="AC38" s="93">
        <v>2</v>
      </c>
      <c r="AD38" s="1050">
        <v>3</v>
      </c>
      <c r="AE38" s="1051"/>
      <c r="AF38" s="78">
        <v>4</v>
      </c>
      <c r="AG38" s="93">
        <v>5</v>
      </c>
      <c r="AH38" s="77">
        <v>5</v>
      </c>
      <c r="AI38" s="79">
        <v>6</v>
      </c>
      <c r="AJ38" s="103">
        <v>7</v>
      </c>
      <c r="AK38" s="79">
        <v>8</v>
      </c>
      <c r="AL38" s="1047"/>
      <c r="AM38" s="1048"/>
      <c r="AN38" s="1049"/>
      <c r="AO38" s="1047"/>
      <c r="AP38" s="1048"/>
      <c r="AQ38" s="1049"/>
      <c r="AR38" s="1047"/>
      <c r="AS38" s="1048"/>
      <c r="AT38" s="1049"/>
      <c r="AU38" s="1047"/>
      <c r="AV38" s="1048"/>
      <c r="AW38" s="1048"/>
      <c r="AX38" s="1048"/>
      <c r="AY38" s="1048"/>
      <c r="AZ38" s="1048"/>
      <c r="BA38" s="1048"/>
      <c r="BB38" s="1048"/>
      <c r="BC38" s="1049"/>
      <c r="BD38" s="1047"/>
      <c r="BE38" s="1048"/>
      <c r="BF38" s="1048"/>
      <c r="BG38" s="1048"/>
      <c r="BH38" s="1048"/>
      <c r="BI38" s="1049"/>
      <c r="BJ38" s="1047"/>
      <c r="BK38" s="1048"/>
      <c r="BL38" s="1048"/>
      <c r="BM38" s="1048"/>
      <c r="BN38" s="1048"/>
      <c r="BO38" s="1049"/>
      <c r="BP38" s="1047"/>
      <c r="BQ38" s="1048"/>
      <c r="BR38" s="1048"/>
      <c r="BS38" s="1048"/>
      <c r="BT38" s="1048"/>
      <c r="BU38" s="1049"/>
      <c r="BV38" s="58"/>
      <c r="BW38" s="59"/>
      <c r="BX38" s="4"/>
    </row>
    <row r="39" spans="1:76" s="11" customFormat="1" ht="65.25" customHeight="1" thickBot="1">
      <c r="A39" s="131" t="s">
        <v>47</v>
      </c>
      <c r="B39" s="1247" t="s">
        <v>159</v>
      </c>
      <c r="C39" s="1248"/>
      <c r="D39" s="1248"/>
      <c r="E39" s="1248"/>
      <c r="F39" s="1248"/>
      <c r="G39" s="1248"/>
      <c r="H39" s="1248"/>
      <c r="I39" s="1248"/>
      <c r="J39" s="1248"/>
      <c r="K39" s="1248"/>
      <c r="L39" s="1248"/>
      <c r="M39" s="1248"/>
      <c r="N39" s="1248"/>
      <c r="O39" s="1248"/>
      <c r="P39" s="1248"/>
      <c r="Q39" s="1248"/>
      <c r="R39" s="1248"/>
      <c r="S39" s="1248"/>
      <c r="T39" s="1248"/>
      <c r="U39" s="1248"/>
      <c r="V39" s="1248"/>
      <c r="W39" s="1248"/>
      <c r="X39" s="1248"/>
      <c r="Y39" s="1248"/>
      <c r="Z39" s="1248"/>
      <c r="AA39" s="1249"/>
      <c r="AB39" s="138"/>
      <c r="AC39" s="144"/>
      <c r="AD39" s="1159"/>
      <c r="AE39" s="1160"/>
      <c r="AF39" s="143"/>
      <c r="AG39" s="144"/>
      <c r="AH39" s="138"/>
      <c r="AI39" s="134"/>
      <c r="AJ39" s="180"/>
      <c r="AK39" s="134"/>
      <c r="AL39" s="931">
        <f>SUM(AL40:AN44)</f>
        <v>1794</v>
      </c>
      <c r="AM39" s="920"/>
      <c r="AN39" s="921"/>
      <c r="AO39" s="931">
        <f>SUM(AO40:AQ44)</f>
        <v>514</v>
      </c>
      <c r="AP39" s="920"/>
      <c r="AQ39" s="921"/>
      <c r="AR39" s="931">
        <f>SUM(AR40:AT44)</f>
        <v>1280</v>
      </c>
      <c r="AS39" s="920"/>
      <c r="AT39" s="921"/>
      <c r="AU39" s="931">
        <f>SUM(AU40:AW44)</f>
        <v>234</v>
      </c>
      <c r="AV39" s="920"/>
      <c r="AW39" s="920"/>
      <c r="AX39" s="920">
        <f>SUM(AX40:AZ44)</f>
        <v>774</v>
      </c>
      <c r="AY39" s="920"/>
      <c r="AZ39" s="920"/>
      <c r="BA39" s="920">
        <f>SUM(BA40:BC44)</f>
        <v>20</v>
      </c>
      <c r="BB39" s="920"/>
      <c r="BC39" s="921"/>
      <c r="BD39" s="931">
        <f>SUM(BD40:BF44)</f>
        <v>0</v>
      </c>
      <c r="BE39" s="920"/>
      <c r="BF39" s="920"/>
      <c r="BG39" s="920">
        <f>SUM(BG40:BI44)</f>
        <v>0</v>
      </c>
      <c r="BH39" s="920"/>
      <c r="BI39" s="921"/>
      <c r="BJ39" s="931">
        <f>SUM(BJ40:BL44)</f>
        <v>0</v>
      </c>
      <c r="BK39" s="920"/>
      <c r="BL39" s="920"/>
      <c r="BM39" s="920">
        <f>SUM(BM40:BO44)</f>
        <v>46</v>
      </c>
      <c r="BN39" s="920"/>
      <c r="BO39" s="921"/>
      <c r="BP39" s="931">
        <f>SUM(BP40:BR44)</f>
        <v>184</v>
      </c>
      <c r="BQ39" s="920"/>
      <c r="BR39" s="920"/>
      <c r="BS39" s="920">
        <f>SUM(BS40:BU44)</f>
        <v>350</v>
      </c>
      <c r="BT39" s="920"/>
      <c r="BU39" s="921"/>
      <c r="BV39" s="178">
        <f>SUM(BV40:BV44)</f>
        <v>318</v>
      </c>
      <c r="BW39" s="179">
        <f>SUM(BW40:BW44)</f>
        <v>382</v>
      </c>
      <c r="BX39" s="1031"/>
    </row>
    <row r="40" spans="1:76" s="11" customFormat="1" ht="54.75" customHeight="1">
      <c r="A40" s="1256" t="s">
        <v>58</v>
      </c>
      <c r="B40" s="1243" t="s">
        <v>160</v>
      </c>
      <c r="C40" s="1258"/>
      <c r="D40" s="1258"/>
      <c r="E40" s="1258"/>
      <c r="F40" s="1258"/>
      <c r="G40" s="1258"/>
      <c r="H40" s="1258"/>
      <c r="I40" s="1258"/>
      <c r="J40" s="1258"/>
      <c r="K40" s="1258"/>
      <c r="L40" s="1258"/>
      <c r="M40" s="1258"/>
      <c r="N40" s="1258"/>
      <c r="O40" s="1258"/>
      <c r="P40" s="1258"/>
      <c r="Q40" s="1258"/>
      <c r="R40" s="1258"/>
      <c r="S40" s="1258"/>
      <c r="T40" s="1258"/>
      <c r="U40" s="1258"/>
      <c r="V40" s="1258"/>
      <c r="W40" s="1258"/>
      <c r="X40" s="1258"/>
      <c r="Y40" s="1258"/>
      <c r="Z40" s="1258"/>
      <c r="AA40" s="253" t="s">
        <v>161</v>
      </c>
      <c r="AB40" s="139"/>
      <c r="AC40" s="174"/>
      <c r="AD40" s="924"/>
      <c r="AE40" s="922"/>
      <c r="AF40" s="175"/>
      <c r="AG40" s="1233" t="s">
        <v>80</v>
      </c>
      <c r="AH40" s="176"/>
      <c r="AI40" s="177"/>
      <c r="AJ40" s="1156" t="s">
        <v>114</v>
      </c>
      <c r="AK40" s="875" t="s">
        <v>147</v>
      </c>
      <c r="AL40" s="925">
        <f>SUM(AO40:AT40)</f>
        <v>1260</v>
      </c>
      <c r="AM40" s="926"/>
      <c r="AN40" s="927"/>
      <c r="AO40" s="937">
        <v>420</v>
      </c>
      <c r="AP40" s="938"/>
      <c r="AQ40" s="939"/>
      <c r="AR40" s="1153">
        <f>SUM(BD40:BW40)</f>
        <v>840</v>
      </c>
      <c r="AS40" s="1235"/>
      <c r="AT40" s="1236"/>
      <c r="AU40" s="1044">
        <v>142</v>
      </c>
      <c r="AV40" s="1023"/>
      <c r="AW40" s="1023"/>
      <c r="AX40" s="1023">
        <v>678</v>
      </c>
      <c r="AY40" s="1023"/>
      <c r="AZ40" s="1023"/>
      <c r="BA40" s="1023">
        <v>20</v>
      </c>
      <c r="BB40" s="1023"/>
      <c r="BC40" s="1032"/>
      <c r="BD40" s="924"/>
      <c r="BE40" s="922"/>
      <c r="BF40" s="922"/>
      <c r="BG40" s="922"/>
      <c r="BH40" s="922"/>
      <c r="BI40" s="923"/>
      <c r="BJ40" s="924"/>
      <c r="BK40" s="922"/>
      <c r="BL40" s="922"/>
      <c r="BM40" s="922">
        <v>46</v>
      </c>
      <c r="BN40" s="922"/>
      <c r="BO40" s="923"/>
      <c r="BP40" s="924">
        <v>84</v>
      </c>
      <c r="BQ40" s="922"/>
      <c r="BR40" s="922"/>
      <c r="BS40" s="922">
        <v>82</v>
      </c>
      <c r="BT40" s="922"/>
      <c r="BU40" s="923"/>
      <c r="BV40" s="129">
        <v>246</v>
      </c>
      <c r="BW40" s="130">
        <v>382</v>
      </c>
      <c r="BX40" s="1031"/>
    </row>
    <row r="41" spans="1:76" s="11" customFormat="1" ht="51" customHeight="1">
      <c r="A41" s="1257"/>
      <c r="B41" s="1259"/>
      <c r="C41" s="1260"/>
      <c r="D41" s="1260"/>
      <c r="E41" s="1260"/>
      <c r="F41" s="1260"/>
      <c r="G41" s="1260"/>
      <c r="H41" s="1260"/>
      <c r="I41" s="1260"/>
      <c r="J41" s="1260"/>
      <c r="K41" s="1260"/>
      <c r="L41" s="1260"/>
      <c r="M41" s="1260"/>
      <c r="N41" s="1260"/>
      <c r="O41" s="1260"/>
      <c r="P41" s="1260"/>
      <c r="Q41" s="1260"/>
      <c r="R41" s="1260"/>
      <c r="S41" s="1260"/>
      <c r="T41" s="1260"/>
      <c r="U41" s="1260"/>
      <c r="V41" s="1260"/>
      <c r="W41" s="1260"/>
      <c r="X41" s="1260"/>
      <c r="Y41" s="1260"/>
      <c r="Z41" s="1260"/>
      <c r="AA41" s="254" t="s">
        <v>162</v>
      </c>
      <c r="AB41" s="44"/>
      <c r="AC41" s="97"/>
      <c r="AD41" s="885"/>
      <c r="AE41" s="883"/>
      <c r="AF41" s="67"/>
      <c r="AG41" s="1234"/>
      <c r="AH41" s="113"/>
      <c r="AI41" s="41"/>
      <c r="AJ41" s="1157"/>
      <c r="AK41" s="876"/>
      <c r="AL41" s="902">
        <f t="shared" ref="AL41:AL42" si="19">SUM(AO41:AT41)</f>
        <v>150</v>
      </c>
      <c r="AM41" s="903"/>
      <c r="AN41" s="904"/>
      <c r="AO41" s="914">
        <v>50</v>
      </c>
      <c r="AP41" s="915"/>
      <c r="AQ41" s="916"/>
      <c r="AR41" s="906">
        <f t="shared" ref="AR41:AR44" si="20">SUM(BD41:BW41)</f>
        <v>100</v>
      </c>
      <c r="AS41" s="1027"/>
      <c r="AT41" s="1028"/>
      <c r="AU41" s="905">
        <v>46</v>
      </c>
      <c r="AV41" s="901"/>
      <c r="AW41" s="901"/>
      <c r="AX41" s="901">
        <v>54</v>
      </c>
      <c r="AY41" s="901"/>
      <c r="AZ41" s="901"/>
      <c r="BA41" s="883"/>
      <c r="BB41" s="883"/>
      <c r="BC41" s="884"/>
      <c r="BD41" s="885"/>
      <c r="BE41" s="883"/>
      <c r="BF41" s="883"/>
      <c r="BG41" s="883"/>
      <c r="BH41" s="883"/>
      <c r="BI41" s="884"/>
      <c r="BJ41" s="885"/>
      <c r="BK41" s="883"/>
      <c r="BL41" s="883"/>
      <c r="BM41" s="883"/>
      <c r="BN41" s="883"/>
      <c r="BO41" s="884"/>
      <c r="BP41" s="885">
        <v>50</v>
      </c>
      <c r="BQ41" s="883"/>
      <c r="BR41" s="883"/>
      <c r="BS41" s="883">
        <v>50</v>
      </c>
      <c r="BT41" s="883"/>
      <c r="BU41" s="884"/>
      <c r="BV41" s="32"/>
      <c r="BW41" s="33"/>
      <c r="BX41" s="1031"/>
    </row>
    <row r="42" spans="1:76" s="11" customFormat="1" ht="33.75" customHeight="1">
      <c r="A42" s="1257"/>
      <c r="B42" s="1259"/>
      <c r="C42" s="1260"/>
      <c r="D42" s="1260"/>
      <c r="E42" s="1260"/>
      <c r="F42" s="1260"/>
      <c r="G42" s="1260"/>
      <c r="H42" s="1260"/>
      <c r="I42" s="1260"/>
      <c r="J42" s="1260"/>
      <c r="K42" s="1260"/>
      <c r="L42" s="1260"/>
      <c r="M42" s="1260"/>
      <c r="N42" s="1260"/>
      <c r="O42" s="1260"/>
      <c r="P42" s="1260"/>
      <c r="Q42" s="1260"/>
      <c r="R42" s="1260"/>
      <c r="S42" s="1260"/>
      <c r="T42" s="1260"/>
      <c r="U42" s="1260"/>
      <c r="V42" s="1260"/>
      <c r="W42" s="1260"/>
      <c r="X42" s="1260"/>
      <c r="Y42" s="1260"/>
      <c r="Z42" s="1260"/>
      <c r="AA42" s="254" t="s">
        <v>163</v>
      </c>
      <c r="AB42" s="43"/>
      <c r="AC42" s="96"/>
      <c r="AD42" s="885"/>
      <c r="AE42" s="883"/>
      <c r="AF42" s="73"/>
      <c r="AG42" s="1234"/>
      <c r="AH42" s="113"/>
      <c r="AI42" s="41"/>
      <c r="AJ42" s="1158"/>
      <c r="AK42" s="877"/>
      <c r="AL42" s="902">
        <f t="shared" si="19"/>
        <v>132</v>
      </c>
      <c r="AM42" s="903"/>
      <c r="AN42" s="904"/>
      <c r="AO42" s="914">
        <v>44</v>
      </c>
      <c r="AP42" s="915"/>
      <c r="AQ42" s="916"/>
      <c r="AR42" s="906">
        <v>88</v>
      </c>
      <c r="AS42" s="1027"/>
      <c r="AT42" s="1028"/>
      <c r="AU42" s="905">
        <v>46</v>
      </c>
      <c r="AV42" s="901"/>
      <c r="AW42" s="901"/>
      <c r="AX42" s="901">
        <v>42</v>
      </c>
      <c r="AY42" s="901"/>
      <c r="AZ42" s="901"/>
      <c r="BA42" s="883"/>
      <c r="BB42" s="883"/>
      <c r="BC42" s="884"/>
      <c r="BD42" s="885"/>
      <c r="BE42" s="883"/>
      <c r="BF42" s="883"/>
      <c r="BG42" s="883"/>
      <c r="BH42" s="883"/>
      <c r="BI42" s="884"/>
      <c r="BJ42" s="885"/>
      <c r="BK42" s="883"/>
      <c r="BL42" s="883"/>
      <c r="BM42" s="883"/>
      <c r="BN42" s="883"/>
      <c r="BO42" s="884"/>
      <c r="BP42" s="885">
        <v>50</v>
      </c>
      <c r="BQ42" s="883"/>
      <c r="BR42" s="883"/>
      <c r="BS42" s="883">
        <v>38</v>
      </c>
      <c r="BT42" s="883"/>
      <c r="BU42" s="884"/>
      <c r="BV42" s="32"/>
      <c r="BW42" s="33"/>
      <c r="BX42" s="1031"/>
    </row>
    <row r="43" spans="1:76" ht="18.75" customHeight="1">
      <c r="A43" s="188" t="s">
        <v>164</v>
      </c>
      <c r="B43" s="909" t="s">
        <v>45</v>
      </c>
      <c r="C43" s="910"/>
      <c r="D43" s="910"/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910"/>
      <c r="P43" s="910"/>
      <c r="Q43" s="910"/>
      <c r="R43" s="910"/>
      <c r="S43" s="910"/>
      <c r="T43" s="910"/>
      <c r="U43" s="910"/>
      <c r="V43" s="910"/>
      <c r="W43" s="910"/>
      <c r="X43" s="910"/>
      <c r="Y43" s="910"/>
      <c r="Z43" s="910"/>
      <c r="AA43" s="911"/>
      <c r="AB43" s="189"/>
      <c r="AC43" s="190"/>
      <c r="AD43" s="882"/>
      <c r="AE43" s="880"/>
      <c r="AF43" s="80"/>
      <c r="AG43" s="191"/>
      <c r="AH43" s="189"/>
      <c r="AI43" s="192"/>
      <c r="AJ43" s="199" t="s">
        <v>80</v>
      </c>
      <c r="AK43" s="193"/>
      <c r="AL43" s="1161">
        <f t="shared" ref="AL43:AL44" si="21">SUM(AO43:AT43)</f>
        <v>108</v>
      </c>
      <c r="AM43" s="1162"/>
      <c r="AN43" s="1163"/>
      <c r="AO43" s="1161"/>
      <c r="AP43" s="1162"/>
      <c r="AQ43" s="1163"/>
      <c r="AR43" s="1161">
        <f t="shared" si="20"/>
        <v>108</v>
      </c>
      <c r="AS43" s="1162"/>
      <c r="AT43" s="1163"/>
      <c r="AU43" s="882"/>
      <c r="AV43" s="880"/>
      <c r="AW43" s="880"/>
      <c r="AX43" s="880"/>
      <c r="AY43" s="880"/>
      <c r="AZ43" s="880"/>
      <c r="BA43" s="880"/>
      <c r="BB43" s="880"/>
      <c r="BC43" s="881"/>
      <c r="BD43" s="882"/>
      <c r="BE43" s="880"/>
      <c r="BF43" s="880"/>
      <c r="BG43" s="880"/>
      <c r="BH43" s="880"/>
      <c r="BI43" s="881"/>
      <c r="BJ43" s="882"/>
      <c r="BK43" s="880"/>
      <c r="BL43" s="880"/>
      <c r="BM43" s="880"/>
      <c r="BN43" s="880"/>
      <c r="BO43" s="881"/>
      <c r="BP43" s="882"/>
      <c r="BQ43" s="880"/>
      <c r="BR43" s="880"/>
      <c r="BS43" s="880">
        <v>36</v>
      </c>
      <c r="BT43" s="880"/>
      <c r="BU43" s="881"/>
      <c r="BV43" s="194">
        <v>72</v>
      </c>
      <c r="BW43" s="195"/>
      <c r="BX43" s="1031"/>
    </row>
    <row r="44" spans="1:76" s="10" customFormat="1" ht="19.5" customHeight="1" thickBot="1">
      <c r="A44" s="188" t="s">
        <v>165</v>
      </c>
      <c r="B44" s="909" t="s">
        <v>75</v>
      </c>
      <c r="C44" s="910"/>
      <c r="D44" s="910"/>
      <c r="E44" s="910"/>
      <c r="F44" s="910"/>
      <c r="G44" s="910"/>
      <c r="H44" s="910"/>
      <c r="I44" s="910"/>
      <c r="J44" s="910"/>
      <c r="K44" s="910"/>
      <c r="L44" s="910"/>
      <c r="M44" s="910"/>
      <c r="N44" s="910"/>
      <c r="O44" s="910"/>
      <c r="P44" s="910"/>
      <c r="Q44" s="910"/>
      <c r="R44" s="910"/>
      <c r="S44" s="910"/>
      <c r="T44" s="910"/>
      <c r="U44" s="910"/>
      <c r="V44" s="910"/>
      <c r="W44" s="910"/>
      <c r="X44" s="910"/>
      <c r="Y44" s="910"/>
      <c r="Z44" s="910"/>
      <c r="AA44" s="911"/>
      <c r="AB44" s="189"/>
      <c r="AC44" s="190"/>
      <c r="AD44" s="882"/>
      <c r="AE44" s="880"/>
      <c r="AF44" s="80"/>
      <c r="AG44" s="191"/>
      <c r="AH44" s="196"/>
      <c r="AI44" s="197" t="s">
        <v>80</v>
      </c>
      <c r="AJ44" s="198"/>
      <c r="AK44" s="199"/>
      <c r="AL44" s="1161">
        <f t="shared" si="21"/>
        <v>144</v>
      </c>
      <c r="AM44" s="1162"/>
      <c r="AN44" s="1163"/>
      <c r="AO44" s="1161"/>
      <c r="AP44" s="1162"/>
      <c r="AQ44" s="1163"/>
      <c r="AR44" s="1161">
        <f t="shared" si="20"/>
        <v>144</v>
      </c>
      <c r="AS44" s="1162"/>
      <c r="AT44" s="1163"/>
      <c r="AU44" s="882"/>
      <c r="AV44" s="880"/>
      <c r="AW44" s="880"/>
      <c r="AX44" s="880"/>
      <c r="AY44" s="880"/>
      <c r="AZ44" s="880"/>
      <c r="BA44" s="880"/>
      <c r="BB44" s="880"/>
      <c r="BC44" s="881"/>
      <c r="BD44" s="882"/>
      <c r="BE44" s="880"/>
      <c r="BF44" s="880"/>
      <c r="BG44" s="880"/>
      <c r="BH44" s="880"/>
      <c r="BI44" s="881"/>
      <c r="BJ44" s="882"/>
      <c r="BK44" s="880"/>
      <c r="BL44" s="880"/>
      <c r="BM44" s="880"/>
      <c r="BN44" s="880"/>
      <c r="BO44" s="881"/>
      <c r="BP44" s="882"/>
      <c r="BQ44" s="880"/>
      <c r="BR44" s="880"/>
      <c r="BS44" s="880">
        <v>144</v>
      </c>
      <c r="BT44" s="880"/>
      <c r="BU44" s="881"/>
      <c r="BV44" s="194"/>
      <c r="BW44" s="195"/>
      <c r="BX44" s="1031"/>
    </row>
    <row r="45" spans="1:76" s="8" customFormat="1" ht="33" customHeight="1" thickBot="1">
      <c r="A45" s="131" t="s">
        <v>48</v>
      </c>
      <c r="B45" s="1240" t="s">
        <v>166</v>
      </c>
      <c r="C45" s="1241"/>
      <c r="D45" s="1241"/>
      <c r="E45" s="1241"/>
      <c r="F45" s="1241"/>
      <c r="G45" s="1241"/>
      <c r="H45" s="1241"/>
      <c r="I45" s="1241"/>
      <c r="J45" s="1241"/>
      <c r="K45" s="1241"/>
      <c r="L45" s="1241"/>
      <c r="M45" s="1241"/>
      <c r="N45" s="1241"/>
      <c r="O45" s="1241"/>
      <c r="P45" s="1241"/>
      <c r="Q45" s="1241"/>
      <c r="R45" s="1241"/>
      <c r="S45" s="1241"/>
      <c r="T45" s="1241"/>
      <c r="U45" s="1241"/>
      <c r="V45" s="1241"/>
      <c r="W45" s="1241"/>
      <c r="X45" s="1241"/>
      <c r="Y45" s="1241"/>
      <c r="Z45" s="1241"/>
      <c r="AA45" s="1242"/>
      <c r="AB45" s="1159"/>
      <c r="AC45" s="1229"/>
      <c r="AD45" s="1159"/>
      <c r="AE45" s="1160"/>
      <c r="AF45" s="143"/>
      <c r="AG45" s="144"/>
      <c r="AH45" s="132"/>
      <c r="AI45" s="136"/>
      <c r="AJ45" s="137"/>
      <c r="AK45" s="136"/>
      <c r="AL45" s="931">
        <f>SUM(AL46:AN61)</f>
        <v>1155</v>
      </c>
      <c r="AM45" s="929"/>
      <c r="AN45" s="930"/>
      <c r="AO45" s="931">
        <f>SUM(AO46:AQ61)</f>
        <v>337</v>
      </c>
      <c r="AP45" s="929"/>
      <c r="AQ45" s="930"/>
      <c r="AR45" s="931">
        <f>SUM(AR46:AT61)</f>
        <v>818</v>
      </c>
      <c r="AS45" s="929"/>
      <c r="AT45" s="930"/>
      <c r="AU45" s="931">
        <f>SUM(AU46:AW61)</f>
        <v>136</v>
      </c>
      <c r="AV45" s="929"/>
      <c r="AW45" s="929"/>
      <c r="AX45" s="920">
        <f>SUM(AX46:AZ61)</f>
        <v>536</v>
      </c>
      <c r="AY45" s="929"/>
      <c r="AZ45" s="929"/>
      <c r="BA45" s="920">
        <f>SUM(BA46:BC61)</f>
        <v>0</v>
      </c>
      <c r="BB45" s="929"/>
      <c r="BC45" s="930"/>
      <c r="BD45" s="931">
        <f>SUM(BD46:BF61)</f>
        <v>0</v>
      </c>
      <c r="BE45" s="929"/>
      <c r="BF45" s="929"/>
      <c r="BG45" s="920">
        <f>SUM(BG46:BI61)</f>
        <v>0</v>
      </c>
      <c r="BH45" s="929"/>
      <c r="BI45" s="930"/>
      <c r="BJ45" s="931">
        <f>SUM(BJ46:BL61)</f>
        <v>266</v>
      </c>
      <c r="BK45" s="929"/>
      <c r="BL45" s="929"/>
      <c r="BM45" s="920">
        <f>SUM(BM46:BO61)</f>
        <v>432</v>
      </c>
      <c r="BN45" s="929"/>
      <c r="BO45" s="930"/>
      <c r="BP45" s="931">
        <f>SUM(BP46:BR61)</f>
        <v>120</v>
      </c>
      <c r="BQ45" s="929"/>
      <c r="BR45" s="929"/>
      <c r="BS45" s="920">
        <f>SUM(BS46:BU61)</f>
        <v>0</v>
      </c>
      <c r="BT45" s="929"/>
      <c r="BU45" s="930"/>
      <c r="BV45" s="138">
        <f>SUM(BV46:BV61)</f>
        <v>0</v>
      </c>
      <c r="BW45" s="134">
        <f>SUM(BW46:BW61)</f>
        <v>0</v>
      </c>
    </row>
    <row r="46" spans="1:76" s="4" customFormat="1" ht="36" customHeight="1">
      <c r="A46" s="1261" t="s">
        <v>111</v>
      </c>
      <c r="B46" s="1243" t="s">
        <v>167</v>
      </c>
      <c r="C46" s="1244"/>
      <c r="D46" s="1244"/>
      <c r="E46" s="1244"/>
      <c r="F46" s="1244"/>
      <c r="G46" s="1244"/>
      <c r="H46" s="1244"/>
      <c r="I46" s="1244"/>
      <c r="J46" s="1244"/>
      <c r="K46" s="1244"/>
      <c r="L46" s="1244"/>
      <c r="M46" s="1244"/>
      <c r="N46" s="1244"/>
      <c r="O46" s="1244"/>
      <c r="P46" s="1244"/>
      <c r="Q46" s="1244"/>
      <c r="R46" s="1244"/>
      <c r="S46" s="1244"/>
      <c r="T46" s="1244"/>
      <c r="U46" s="1244"/>
      <c r="V46" s="1244"/>
      <c r="W46" s="1244"/>
      <c r="X46" s="1244"/>
      <c r="Y46" s="1244"/>
      <c r="Z46" s="1244"/>
      <c r="AA46" s="253" t="s">
        <v>168</v>
      </c>
      <c r="AB46" s="139"/>
      <c r="AC46" s="126"/>
      <c r="AD46" s="1265" t="s">
        <v>80</v>
      </c>
      <c r="AE46" s="1266"/>
      <c r="AF46" s="1273" t="s">
        <v>0</v>
      </c>
      <c r="AG46" s="140"/>
      <c r="AH46" s="246"/>
      <c r="AI46" s="247"/>
      <c r="AJ46" s="142"/>
      <c r="AK46" s="141"/>
      <c r="AL46" s="925">
        <v>105</v>
      </c>
      <c r="AM46" s="926"/>
      <c r="AN46" s="927"/>
      <c r="AO46" s="937">
        <v>35</v>
      </c>
      <c r="AP46" s="1164"/>
      <c r="AQ46" s="1165"/>
      <c r="AR46" s="1153">
        <f>SUM(BD46:BW46)</f>
        <v>70</v>
      </c>
      <c r="AS46" s="1154"/>
      <c r="AT46" s="1155"/>
      <c r="AU46" s="1044">
        <v>8</v>
      </c>
      <c r="AV46" s="1154"/>
      <c r="AW46" s="1154"/>
      <c r="AX46" s="1023">
        <v>62</v>
      </c>
      <c r="AY46" s="1023"/>
      <c r="AZ46" s="1023"/>
      <c r="BA46" s="922"/>
      <c r="BB46" s="932"/>
      <c r="BC46" s="933"/>
      <c r="BD46" s="924"/>
      <c r="BE46" s="932"/>
      <c r="BF46" s="932"/>
      <c r="BG46" s="922"/>
      <c r="BH46" s="932"/>
      <c r="BI46" s="933"/>
      <c r="BJ46" s="604"/>
      <c r="BK46" s="605"/>
      <c r="BL46" s="605"/>
      <c r="BM46" s="922">
        <v>70</v>
      </c>
      <c r="BN46" s="932"/>
      <c r="BO46" s="933"/>
      <c r="BP46" s="924"/>
      <c r="BQ46" s="932"/>
      <c r="BR46" s="932"/>
      <c r="BS46" s="922"/>
      <c r="BT46" s="932"/>
      <c r="BU46" s="933"/>
      <c r="BV46" s="129"/>
      <c r="BW46" s="130"/>
    </row>
    <row r="47" spans="1:76" ht="36.75" customHeight="1">
      <c r="A47" s="1261"/>
      <c r="B47" s="1245"/>
      <c r="C47" s="1246"/>
      <c r="D47" s="1246"/>
      <c r="E47" s="1246"/>
      <c r="F47" s="1246"/>
      <c r="G47" s="1246"/>
      <c r="H47" s="1246"/>
      <c r="I47" s="1246"/>
      <c r="J47" s="1246"/>
      <c r="K47" s="1246"/>
      <c r="L47" s="1246"/>
      <c r="M47" s="1246"/>
      <c r="N47" s="1246"/>
      <c r="O47" s="1246"/>
      <c r="P47" s="1246"/>
      <c r="Q47" s="1246"/>
      <c r="R47" s="1246"/>
      <c r="S47" s="1246"/>
      <c r="T47" s="1246"/>
      <c r="U47" s="1246"/>
      <c r="V47" s="1246"/>
      <c r="W47" s="1246"/>
      <c r="X47" s="1246"/>
      <c r="Y47" s="1246"/>
      <c r="Z47" s="1246"/>
      <c r="AA47" s="254" t="s">
        <v>106</v>
      </c>
      <c r="AB47" s="43"/>
      <c r="AC47" s="98"/>
      <c r="AD47" s="1267"/>
      <c r="AE47" s="1006"/>
      <c r="AF47" s="1101"/>
      <c r="AG47" s="119"/>
      <c r="AH47" s="43"/>
      <c r="AI47" s="224"/>
      <c r="AJ47" s="104"/>
      <c r="AK47" s="205"/>
      <c r="AL47" s="902">
        <f>SUM(AO47:AT47)</f>
        <v>117</v>
      </c>
      <c r="AM47" s="903"/>
      <c r="AN47" s="904"/>
      <c r="AO47" s="914">
        <v>39</v>
      </c>
      <c r="AP47" s="965"/>
      <c r="AQ47" s="966"/>
      <c r="AR47" s="906">
        <f t="shared" ref="AR47:AR58" si="22">SUM(BD47:BW47)</f>
        <v>78</v>
      </c>
      <c r="AS47" s="907"/>
      <c r="AT47" s="908"/>
      <c r="AU47" s="905">
        <v>12</v>
      </c>
      <c r="AV47" s="907"/>
      <c r="AW47" s="907"/>
      <c r="AX47" s="901">
        <v>66</v>
      </c>
      <c r="AY47" s="901"/>
      <c r="AZ47" s="901"/>
      <c r="BA47" s="883"/>
      <c r="BB47" s="934"/>
      <c r="BC47" s="935"/>
      <c r="BD47" s="885"/>
      <c r="BE47" s="934"/>
      <c r="BF47" s="934"/>
      <c r="BG47" s="883"/>
      <c r="BH47" s="934"/>
      <c r="BI47" s="935"/>
      <c r="BJ47" s="885">
        <v>32</v>
      </c>
      <c r="BK47" s="883"/>
      <c r="BL47" s="883"/>
      <c r="BM47" s="883">
        <v>46</v>
      </c>
      <c r="BN47" s="1029"/>
      <c r="BO47" s="1030"/>
      <c r="BP47" s="885"/>
      <c r="BQ47" s="934"/>
      <c r="BR47" s="934"/>
      <c r="BS47" s="883"/>
      <c r="BT47" s="934"/>
      <c r="BU47" s="935"/>
      <c r="BV47" s="32"/>
      <c r="BW47" s="33"/>
      <c r="BX47" s="4"/>
    </row>
    <row r="48" spans="1:76" s="10" customFormat="1" ht="36" customHeight="1">
      <c r="A48" s="1261"/>
      <c r="B48" s="1245"/>
      <c r="C48" s="1246"/>
      <c r="D48" s="1246"/>
      <c r="E48" s="1246"/>
      <c r="F48" s="1246"/>
      <c r="G48" s="1246"/>
      <c r="H48" s="1246"/>
      <c r="I48" s="1246"/>
      <c r="J48" s="1246"/>
      <c r="K48" s="1246"/>
      <c r="L48" s="1246"/>
      <c r="M48" s="1246"/>
      <c r="N48" s="1246"/>
      <c r="O48" s="1246"/>
      <c r="P48" s="1246"/>
      <c r="Q48" s="1246"/>
      <c r="R48" s="1246"/>
      <c r="S48" s="1246"/>
      <c r="T48" s="1246"/>
      <c r="U48" s="1246"/>
      <c r="V48" s="1246"/>
      <c r="W48" s="1246"/>
      <c r="X48" s="1246"/>
      <c r="Y48" s="1246"/>
      <c r="Z48" s="1246"/>
      <c r="AA48" s="254" t="s">
        <v>169</v>
      </c>
      <c r="AB48" s="43"/>
      <c r="AC48" s="98"/>
      <c r="AD48" s="1267"/>
      <c r="AE48" s="1006"/>
      <c r="AF48" s="1101"/>
      <c r="AG48" s="119"/>
      <c r="AH48" s="43"/>
      <c r="AI48" s="224"/>
      <c r="AJ48" s="104"/>
      <c r="AK48" s="205"/>
      <c r="AL48" s="902">
        <f t="shared" ref="AL48:AL49" si="23">SUM(AO48:AT48)</f>
        <v>30</v>
      </c>
      <c r="AM48" s="903"/>
      <c r="AN48" s="904"/>
      <c r="AO48" s="914">
        <v>10</v>
      </c>
      <c r="AP48" s="965"/>
      <c r="AQ48" s="966"/>
      <c r="AR48" s="906">
        <f t="shared" si="22"/>
        <v>20</v>
      </c>
      <c r="AS48" s="907"/>
      <c r="AT48" s="908"/>
      <c r="AU48" s="905">
        <v>4</v>
      </c>
      <c r="AV48" s="907"/>
      <c r="AW48" s="907"/>
      <c r="AX48" s="901">
        <v>16</v>
      </c>
      <c r="AY48" s="901"/>
      <c r="AZ48" s="901"/>
      <c r="BA48" s="883"/>
      <c r="BB48" s="934"/>
      <c r="BC48" s="935"/>
      <c r="BD48" s="885"/>
      <c r="BE48" s="934"/>
      <c r="BF48" s="934"/>
      <c r="BG48" s="643"/>
      <c r="BH48" s="643"/>
      <c r="BI48" s="644"/>
      <c r="BJ48" s="885"/>
      <c r="BK48" s="934"/>
      <c r="BL48" s="934"/>
      <c r="BM48" s="883">
        <v>20</v>
      </c>
      <c r="BN48" s="934"/>
      <c r="BO48" s="935"/>
      <c r="BP48" s="885"/>
      <c r="BQ48" s="934"/>
      <c r="BR48" s="934"/>
      <c r="BS48" s="883"/>
      <c r="BT48" s="934"/>
      <c r="BU48" s="935"/>
      <c r="BV48" s="32"/>
      <c r="BW48" s="33"/>
      <c r="BX48" s="4"/>
    </row>
    <row r="49" spans="1:76" ht="38.25" customHeight="1">
      <c r="A49" s="1261"/>
      <c r="B49" s="1245"/>
      <c r="C49" s="1246"/>
      <c r="D49" s="1246"/>
      <c r="E49" s="1246"/>
      <c r="F49" s="1246"/>
      <c r="G49" s="1246"/>
      <c r="H49" s="1246"/>
      <c r="I49" s="1246"/>
      <c r="J49" s="1246"/>
      <c r="K49" s="1246"/>
      <c r="L49" s="1246"/>
      <c r="M49" s="1246"/>
      <c r="N49" s="1246"/>
      <c r="O49" s="1246"/>
      <c r="P49" s="1246"/>
      <c r="Q49" s="1246"/>
      <c r="R49" s="1246"/>
      <c r="S49" s="1246"/>
      <c r="T49" s="1246"/>
      <c r="U49" s="1246"/>
      <c r="V49" s="1246"/>
      <c r="W49" s="1246"/>
      <c r="X49" s="1246"/>
      <c r="Y49" s="1246"/>
      <c r="Z49" s="1246"/>
      <c r="AA49" s="254" t="s">
        <v>170</v>
      </c>
      <c r="AB49" s="43"/>
      <c r="AC49" s="96"/>
      <c r="AD49" s="1267"/>
      <c r="AE49" s="1006"/>
      <c r="AF49" s="1101"/>
      <c r="AG49" s="119"/>
      <c r="AH49" s="43"/>
      <c r="AI49" s="224"/>
      <c r="AJ49" s="104"/>
      <c r="AK49" s="205"/>
      <c r="AL49" s="902">
        <f t="shared" si="23"/>
        <v>30</v>
      </c>
      <c r="AM49" s="903"/>
      <c r="AN49" s="904"/>
      <c r="AO49" s="914">
        <v>10</v>
      </c>
      <c r="AP49" s="915"/>
      <c r="AQ49" s="916"/>
      <c r="AR49" s="906">
        <f t="shared" si="22"/>
        <v>20</v>
      </c>
      <c r="AS49" s="907"/>
      <c r="AT49" s="908"/>
      <c r="AU49" s="905">
        <v>4</v>
      </c>
      <c r="AV49" s="901"/>
      <c r="AW49" s="901"/>
      <c r="AX49" s="901">
        <v>16</v>
      </c>
      <c r="AY49" s="901"/>
      <c r="AZ49" s="901"/>
      <c r="BA49" s="883"/>
      <c r="BB49" s="883"/>
      <c r="BC49" s="884"/>
      <c r="BD49" s="885"/>
      <c r="BE49" s="883"/>
      <c r="BF49" s="883"/>
      <c r="BG49" s="883"/>
      <c r="BH49" s="883"/>
      <c r="BI49" s="884"/>
      <c r="BJ49" s="885"/>
      <c r="BK49" s="883"/>
      <c r="BL49" s="883"/>
      <c r="BM49" s="883">
        <v>20</v>
      </c>
      <c r="BN49" s="883"/>
      <c r="BO49" s="884"/>
      <c r="BP49" s="885"/>
      <c r="BQ49" s="883"/>
      <c r="BR49" s="883"/>
      <c r="BS49" s="883"/>
      <c r="BT49" s="883"/>
      <c r="BU49" s="884"/>
      <c r="BV49" s="32"/>
      <c r="BW49" s="33"/>
      <c r="BX49" s="4"/>
    </row>
    <row r="50" spans="1:76" s="10" customFormat="1" ht="38.25" customHeight="1">
      <c r="A50" s="1261"/>
      <c r="B50" s="1245"/>
      <c r="C50" s="1246"/>
      <c r="D50" s="1246"/>
      <c r="E50" s="1246"/>
      <c r="F50" s="1246"/>
      <c r="G50" s="1246"/>
      <c r="H50" s="1246"/>
      <c r="I50" s="1246"/>
      <c r="J50" s="1246"/>
      <c r="K50" s="1246"/>
      <c r="L50" s="1246"/>
      <c r="M50" s="1246"/>
      <c r="N50" s="1246"/>
      <c r="O50" s="1246"/>
      <c r="P50" s="1246"/>
      <c r="Q50" s="1246"/>
      <c r="R50" s="1246"/>
      <c r="S50" s="1246"/>
      <c r="T50" s="1246"/>
      <c r="U50" s="1246"/>
      <c r="V50" s="1246"/>
      <c r="W50" s="1246"/>
      <c r="X50" s="1246"/>
      <c r="Y50" s="1246"/>
      <c r="Z50" s="1246"/>
      <c r="AA50" s="254" t="s">
        <v>107</v>
      </c>
      <c r="AB50" s="43"/>
      <c r="AC50" s="96"/>
      <c r="AD50" s="1267"/>
      <c r="AE50" s="1006"/>
      <c r="AF50" s="1101"/>
      <c r="AG50" s="119"/>
      <c r="AH50" s="43"/>
      <c r="AI50" s="224"/>
      <c r="AJ50" s="104"/>
      <c r="AK50" s="205"/>
      <c r="AL50" s="902">
        <f>SUM(AO50:AT50)</f>
        <v>117</v>
      </c>
      <c r="AM50" s="903"/>
      <c r="AN50" s="904"/>
      <c r="AO50" s="914">
        <v>39</v>
      </c>
      <c r="AP50" s="965"/>
      <c r="AQ50" s="966"/>
      <c r="AR50" s="906">
        <f t="shared" ref="AR50" si="24">SUM(BD50:BW50)</f>
        <v>78</v>
      </c>
      <c r="AS50" s="907"/>
      <c r="AT50" s="908"/>
      <c r="AU50" s="905">
        <v>12</v>
      </c>
      <c r="AV50" s="907"/>
      <c r="AW50" s="907"/>
      <c r="AX50" s="901">
        <v>68</v>
      </c>
      <c r="AY50" s="901"/>
      <c r="AZ50" s="901"/>
      <c r="BA50" s="883"/>
      <c r="BB50" s="934"/>
      <c r="BC50" s="935"/>
      <c r="BD50" s="885"/>
      <c r="BE50" s="934"/>
      <c r="BF50" s="934"/>
      <c r="BG50" s="883"/>
      <c r="BH50" s="934"/>
      <c r="BI50" s="935"/>
      <c r="BJ50" s="885">
        <v>32</v>
      </c>
      <c r="BK50" s="883"/>
      <c r="BL50" s="883"/>
      <c r="BM50" s="883">
        <v>46</v>
      </c>
      <c r="BN50" s="1029"/>
      <c r="BO50" s="1030"/>
      <c r="BP50" s="885"/>
      <c r="BQ50" s="883"/>
      <c r="BR50" s="883"/>
      <c r="BS50" s="883"/>
      <c r="BT50" s="883"/>
      <c r="BU50" s="884"/>
      <c r="BV50" s="32"/>
      <c r="BW50" s="33"/>
      <c r="BX50" s="4"/>
    </row>
    <row r="51" spans="1:76" ht="39.75" customHeight="1">
      <c r="A51" s="1261"/>
      <c r="B51" s="1245"/>
      <c r="C51" s="1246"/>
      <c r="D51" s="1246"/>
      <c r="E51" s="1246"/>
      <c r="F51" s="1246"/>
      <c r="G51" s="1246"/>
      <c r="H51" s="1246"/>
      <c r="I51" s="1246"/>
      <c r="J51" s="1246"/>
      <c r="K51" s="1246"/>
      <c r="L51" s="1246"/>
      <c r="M51" s="1246"/>
      <c r="N51" s="1246"/>
      <c r="O51" s="1246"/>
      <c r="P51" s="1246"/>
      <c r="Q51" s="1246"/>
      <c r="R51" s="1246"/>
      <c r="S51" s="1246"/>
      <c r="T51" s="1246"/>
      <c r="U51" s="1246"/>
      <c r="V51" s="1246"/>
      <c r="W51" s="1246"/>
      <c r="X51" s="1246"/>
      <c r="Y51" s="1246"/>
      <c r="Z51" s="1246"/>
      <c r="AA51" s="254" t="s">
        <v>171</v>
      </c>
      <c r="AB51" s="43"/>
      <c r="AC51" s="96"/>
      <c r="AD51" s="1267"/>
      <c r="AE51" s="1006"/>
      <c r="AF51" s="1101"/>
      <c r="AG51" s="119"/>
      <c r="AH51" s="43"/>
      <c r="AI51" s="224"/>
      <c r="AJ51" s="104"/>
      <c r="AK51" s="205"/>
      <c r="AL51" s="902">
        <f t="shared" ref="AL51" si="25">SUM(AO51:AT51)</f>
        <v>48</v>
      </c>
      <c r="AM51" s="903"/>
      <c r="AN51" s="904"/>
      <c r="AO51" s="914">
        <v>16</v>
      </c>
      <c r="AP51" s="915"/>
      <c r="AQ51" s="916"/>
      <c r="AR51" s="906">
        <f t="shared" si="22"/>
        <v>32</v>
      </c>
      <c r="AS51" s="907"/>
      <c r="AT51" s="908"/>
      <c r="AU51" s="905">
        <v>4</v>
      </c>
      <c r="AV51" s="901"/>
      <c r="AW51" s="901"/>
      <c r="AX51" s="901">
        <v>28</v>
      </c>
      <c r="AY51" s="901"/>
      <c r="AZ51" s="901"/>
      <c r="BA51" s="883"/>
      <c r="BB51" s="883"/>
      <c r="BC51" s="884"/>
      <c r="BD51" s="885"/>
      <c r="BE51" s="883"/>
      <c r="BF51" s="883"/>
      <c r="BG51" s="883"/>
      <c r="BH51" s="883"/>
      <c r="BI51" s="884"/>
      <c r="BJ51" s="885">
        <v>32</v>
      </c>
      <c r="BK51" s="883"/>
      <c r="BL51" s="883"/>
      <c r="BM51" s="883" t="s">
        <v>60</v>
      </c>
      <c r="BN51" s="883"/>
      <c r="BO51" s="884"/>
      <c r="BP51" s="885"/>
      <c r="BQ51" s="883"/>
      <c r="BR51" s="883"/>
      <c r="BS51" s="883"/>
      <c r="BT51" s="883"/>
      <c r="BU51" s="884"/>
      <c r="BV51" s="32"/>
      <c r="BW51" s="33"/>
      <c r="BX51" s="4"/>
    </row>
    <row r="52" spans="1:76" s="10" customFormat="1" ht="36.75" customHeight="1">
      <c r="A52" s="1261"/>
      <c r="B52" s="1245"/>
      <c r="C52" s="1246"/>
      <c r="D52" s="1246"/>
      <c r="E52" s="1246"/>
      <c r="F52" s="1246"/>
      <c r="G52" s="1246"/>
      <c r="H52" s="1246"/>
      <c r="I52" s="1246"/>
      <c r="J52" s="1246"/>
      <c r="K52" s="1246"/>
      <c r="L52" s="1246"/>
      <c r="M52" s="1246"/>
      <c r="N52" s="1246"/>
      <c r="O52" s="1246"/>
      <c r="P52" s="1246"/>
      <c r="Q52" s="1246"/>
      <c r="R52" s="1246"/>
      <c r="S52" s="1246"/>
      <c r="T52" s="1246"/>
      <c r="U52" s="1246"/>
      <c r="V52" s="1246"/>
      <c r="W52" s="1246"/>
      <c r="X52" s="1246"/>
      <c r="Y52" s="1246"/>
      <c r="Z52" s="1246"/>
      <c r="AA52" s="254" t="s">
        <v>172</v>
      </c>
      <c r="AB52" s="43"/>
      <c r="AC52" s="96"/>
      <c r="AD52" s="1267"/>
      <c r="AE52" s="1006"/>
      <c r="AF52" s="1101"/>
      <c r="AG52" s="119"/>
      <c r="AH52" s="43"/>
      <c r="AI52" s="224"/>
      <c r="AJ52" s="104"/>
      <c r="AK52" s="205"/>
      <c r="AL52" s="902">
        <f t="shared" ref="AL52" si="26">SUM(AO52:AT52)</f>
        <v>48</v>
      </c>
      <c r="AM52" s="903"/>
      <c r="AN52" s="904"/>
      <c r="AO52" s="914">
        <v>16</v>
      </c>
      <c r="AP52" s="915"/>
      <c r="AQ52" s="916"/>
      <c r="AR52" s="906">
        <f t="shared" si="22"/>
        <v>32</v>
      </c>
      <c r="AS52" s="907"/>
      <c r="AT52" s="908"/>
      <c r="AU52" s="905">
        <v>4</v>
      </c>
      <c r="AV52" s="901"/>
      <c r="AW52" s="901"/>
      <c r="AX52" s="901">
        <v>28</v>
      </c>
      <c r="AY52" s="901"/>
      <c r="AZ52" s="901"/>
      <c r="BA52" s="883"/>
      <c r="BB52" s="883"/>
      <c r="BC52" s="884"/>
      <c r="BD52" s="885"/>
      <c r="BE52" s="883"/>
      <c r="BF52" s="883"/>
      <c r="BG52" s="883"/>
      <c r="BH52" s="883"/>
      <c r="BI52" s="884"/>
      <c r="BJ52" s="885">
        <v>32</v>
      </c>
      <c r="BK52" s="883"/>
      <c r="BL52" s="883"/>
      <c r="BM52" s="883"/>
      <c r="BN52" s="883"/>
      <c r="BO52" s="884"/>
      <c r="BP52" s="885"/>
      <c r="BQ52" s="883"/>
      <c r="BR52" s="883"/>
      <c r="BS52" s="883"/>
      <c r="BT52" s="883"/>
      <c r="BU52" s="884"/>
      <c r="BV52" s="32"/>
      <c r="BW52" s="33"/>
      <c r="BX52" s="4"/>
    </row>
    <row r="53" spans="1:76" ht="39" customHeight="1">
      <c r="A53" s="1261"/>
      <c r="B53" s="1245"/>
      <c r="C53" s="1246"/>
      <c r="D53" s="1246"/>
      <c r="E53" s="1246"/>
      <c r="F53" s="1246"/>
      <c r="G53" s="1246"/>
      <c r="H53" s="1246"/>
      <c r="I53" s="1246"/>
      <c r="J53" s="1246"/>
      <c r="K53" s="1246"/>
      <c r="L53" s="1246"/>
      <c r="M53" s="1246"/>
      <c r="N53" s="1246"/>
      <c r="O53" s="1246"/>
      <c r="P53" s="1246"/>
      <c r="Q53" s="1246"/>
      <c r="R53" s="1246"/>
      <c r="S53" s="1246"/>
      <c r="T53" s="1246"/>
      <c r="U53" s="1246"/>
      <c r="V53" s="1246"/>
      <c r="W53" s="1246"/>
      <c r="X53" s="1246"/>
      <c r="Y53" s="1246"/>
      <c r="Z53" s="1246"/>
      <c r="AA53" s="254" t="s">
        <v>108</v>
      </c>
      <c r="AB53" s="43"/>
      <c r="AC53" s="96"/>
      <c r="AD53" s="1267"/>
      <c r="AE53" s="1006"/>
      <c r="AF53" s="1101"/>
      <c r="AG53" s="119"/>
      <c r="AH53" s="43"/>
      <c r="AI53" s="224"/>
      <c r="AJ53" s="104"/>
      <c r="AK53" s="205"/>
      <c r="AL53" s="902">
        <f>SUM(AO53:AT53)</f>
        <v>72</v>
      </c>
      <c r="AM53" s="903"/>
      <c r="AN53" s="904"/>
      <c r="AO53" s="914">
        <v>24</v>
      </c>
      <c r="AP53" s="915"/>
      <c r="AQ53" s="916"/>
      <c r="AR53" s="906">
        <f t="shared" si="22"/>
        <v>48</v>
      </c>
      <c r="AS53" s="907"/>
      <c r="AT53" s="908"/>
      <c r="AU53" s="905">
        <v>8</v>
      </c>
      <c r="AV53" s="901"/>
      <c r="AW53" s="901"/>
      <c r="AX53" s="901">
        <v>40</v>
      </c>
      <c r="AY53" s="901"/>
      <c r="AZ53" s="901"/>
      <c r="BA53" s="883"/>
      <c r="BB53" s="883"/>
      <c r="BC53" s="884"/>
      <c r="BD53" s="885"/>
      <c r="BE53" s="883"/>
      <c r="BF53" s="883"/>
      <c r="BG53" s="883"/>
      <c r="BH53" s="883"/>
      <c r="BI53" s="884"/>
      <c r="BJ53" s="885">
        <v>48</v>
      </c>
      <c r="BK53" s="883"/>
      <c r="BL53" s="883"/>
      <c r="BM53" s="883" t="s">
        <v>60</v>
      </c>
      <c r="BN53" s="883"/>
      <c r="BO53" s="884"/>
      <c r="BP53" s="885"/>
      <c r="BQ53" s="883"/>
      <c r="BR53" s="883"/>
      <c r="BS53" s="883"/>
      <c r="BT53" s="883"/>
      <c r="BU53" s="884"/>
      <c r="BV53" s="32"/>
      <c r="BW53" s="33"/>
      <c r="BX53" s="4"/>
    </row>
    <row r="54" spans="1:76" ht="37.5" customHeight="1">
      <c r="A54" s="1261"/>
      <c r="B54" s="1245"/>
      <c r="C54" s="1246"/>
      <c r="D54" s="1246"/>
      <c r="E54" s="1246"/>
      <c r="F54" s="1246"/>
      <c r="G54" s="1246"/>
      <c r="H54" s="1246"/>
      <c r="I54" s="1246"/>
      <c r="J54" s="1246"/>
      <c r="K54" s="1246"/>
      <c r="L54" s="1246"/>
      <c r="M54" s="1246"/>
      <c r="N54" s="1246"/>
      <c r="O54" s="1246"/>
      <c r="P54" s="1246"/>
      <c r="Q54" s="1246"/>
      <c r="R54" s="1246"/>
      <c r="S54" s="1246"/>
      <c r="T54" s="1246"/>
      <c r="U54" s="1246"/>
      <c r="V54" s="1246"/>
      <c r="W54" s="1246"/>
      <c r="X54" s="1246"/>
      <c r="Y54" s="1246"/>
      <c r="Z54" s="1246"/>
      <c r="AA54" s="254" t="s">
        <v>173</v>
      </c>
      <c r="AB54" s="43"/>
      <c r="AC54" s="96"/>
      <c r="AD54" s="1267"/>
      <c r="AE54" s="1006"/>
      <c r="AF54" s="1101"/>
      <c r="AG54" s="119"/>
      <c r="AH54" s="43"/>
      <c r="AI54" s="224"/>
      <c r="AJ54" s="104"/>
      <c r="AK54" s="205"/>
      <c r="AL54" s="902">
        <f>SUM(AO54:AT54)</f>
        <v>48</v>
      </c>
      <c r="AM54" s="903"/>
      <c r="AN54" s="904"/>
      <c r="AO54" s="914">
        <v>16</v>
      </c>
      <c r="AP54" s="915"/>
      <c r="AQ54" s="916"/>
      <c r="AR54" s="906">
        <f t="shared" si="22"/>
        <v>32</v>
      </c>
      <c r="AS54" s="907"/>
      <c r="AT54" s="908"/>
      <c r="AU54" s="905">
        <v>6</v>
      </c>
      <c r="AV54" s="901"/>
      <c r="AW54" s="901"/>
      <c r="AX54" s="901">
        <v>26</v>
      </c>
      <c r="AY54" s="901"/>
      <c r="AZ54" s="901"/>
      <c r="BA54" s="883"/>
      <c r="BB54" s="883"/>
      <c r="BC54" s="884"/>
      <c r="BD54" s="885"/>
      <c r="BE54" s="883"/>
      <c r="BF54" s="883"/>
      <c r="BG54" s="883"/>
      <c r="BH54" s="883"/>
      <c r="BI54" s="884"/>
      <c r="BJ54" s="885"/>
      <c r="BK54" s="883"/>
      <c r="BL54" s="883"/>
      <c r="BM54" s="883">
        <v>32</v>
      </c>
      <c r="BN54" s="883"/>
      <c r="BO54" s="884"/>
      <c r="BP54" s="885"/>
      <c r="BQ54" s="883"/>
      <c r="BR54" s="883"/>
      <c r="BS54" s="883"/>
      <c r="BT54" s="883"/>
      <c r="BU54" s="884"/>
      <c r="BV54" s="32"/>
      <c r="BW54" s="33"/>
      <c r="BX54" s="4"/>
    </row>
    <row r="55" spans="1:76" ht="68.25" customHeight="1">
      <c r="A55" s="1261"/>
      <c r="B55" s="1245"/>
      <c r="C55" s="1246"/>
      <c r="D55" s="1246"/>
      <c r="E55" s="1246"/>
      <c r="F55" s="1246"/>
      <c r="G55" s="1246"/>
      <c r="H55" s="1246"/>
      <c r="I55" s="1246"/>
      <c r="J55" s="1246"/>
      <c r="K55" s="1246"/>
      <c r="L55" s="1246"/>
      <c r="M55" s="1246"/>
      <c r="N55" s="1246"/>
      <c r="O55" s="1246"/>
      <c r="P55" s="1246"/>
      <c r="Q55" s="1246"/>
      <c r="R55" s="1246"/>
      <c r="S55" s="1246"/>
      <c r="T55" s="1246"/>
      <c r="U55" s="1246"/>
      <c r="V55" s="1246"/>
      <c r="W55" s="1246"/>
      <c r="X55" s="1246"/>
      <c r="Y55" s="1246"/>
      <c r="Z55" s="1246"/>
      <c r="AA55" s="254" t="s">
        <v>174</v>
      </c>
      <c r="AB55" s="43"/>
      <c r="AC55" s="96"/>
      <c r="AD55" s="1267"/>
      <c r="AE55" s="1006"/>
      <c r="AF55" s="1101"/>
      <c r="AG55" s="119"/>
      <c r="AH55" s="43"/>
      <c r="AI55" s="224"/>
      <c r="AJ55" s="104"/>
      <c r="AK55" s="205"/>
      <c r="AL55" s="902">
        <f>SUM(AO55:AT55)</f>
        <v>117</v>
      </c>
      <c r="AM55" s="903"/>
      <c r="AN55" s="904"/>
      <c r="AO55" s="914">
        <v>39</v>
      </c>
      <c r="AP55" s="965"/>
      <c r="AQ55" s="966"/>
      <c r="AR55" s="906">
        <f t="shared" ref="AR55" si="27">SUM(BD55:BW55)</f>
        <v>78</v>
      </c>
      <c r="AS55" s="907"/>
      <c r="AT55" s="908"/>
      <c r="AU55" s="905">
        <v>12</v>
      </c>
      <c r="AV55" s="907"/>
      <c r="AW55" s="907"/>
      <c r="AX55" s="901">
        <v>68</v>
      </c>
      <c r="AY55" s="901"/>
      <c r="AZ55" s="901"/>
      <c r="BA55" s="883"/>
      <c r="BB55" s="934"/>
      <c r="BC55" s="935"/>
      <c r="BD55" s="885"/>
      <c r="BE55" s="934"/>
      <c r="BF55" s="934"/>
      <c r="BG55" s="883"/>
      <c r="BH55" s="934"/>
      <c r="BI55" s="935"/>
      <c r="BJ55" s="885">
        <v>32</v>
      </c>
      <c r="BK55" s="883"/>
      <c r="BL55" s="883"/>
      <c r="BM55" s="883">
        <v>46</v>
      </c>
      <c r="BN55" s="1029"/>
      <c r="BO55" s="1030"/>
      <c r="BP55" s="885"/>
      <c r="BQ55" s="883"/>
      <c r="BR55" s="883"/>
      <c r="BS55" s="883"/>
      <c r="BT55" s="883"/>
      <c r="BU55" s="884"/>
      <c r="BV55" s="32"/>
      <c r="BW55" s="33"/>
      <c r="BX55" s="4"/>
    </row>
    <row r="56" spans="1:76" ht="36" customHeight="1">
      <c r="A56" s="1261"/>
      <c r="B56" s="1245"/>
      <c r="C56" s="1246"/>
      <c r="D56" s="1246"/>
      <c r="E56" s="1246"/>
      <c r="F56" s="1246"/>
      <c r="G56" s="1246"/>
      <c r="H56" s="1246"/>
      <c r="I56" s="1246"/>
      <c r="J56" s="1246"/>
      <c r="K56" s="1246"/>
      <c r="L56" s="1246"/>
      <c r="M56" s="1246"/>
      <c r="N56" s="1246"/>
      <c r="O56" s="1246"/>
      <c r="P56" s="1246"/>
      <c r="Q56" s="1246"/>
      <c r="R56" s="1246"/>
      <c r="S56" s="1246"/>
      <c r="T56" s="1246"/>
      <c r="U56" s="1246"/>
      <c r="V56" s="1246"/>
      <c r="W56" s="1246"/>
      <c r="X56" s="1246"/>
      <c r="Y56" s="1246"/>
      <c r="Z56" s="1246"/>
      <c r="AA56" s="254" t="s">
        <v>109</v>
      </c>
      <c r="AB56" s="43"/>
      <c r="AC56" s="96"/>
      <c r="AD56" s="1267"/>
      <c r="AE56" s="1006"/>
      <c r="AF56" s="1101"/>
      <c r="AG56" s="119"/>
      <c r="AH56" s="43"/>
      <c r="AI56" s="224"/>
      <c r="AJ56" s="104"/>
      <c r="AK56" s="205"/>
      <c r="AL56" s="902">
        <f t="shared" ref="AL56:AL58" si="28">SUM(AO56:AT56)</f>
        <v>69</v>
      </c>
      <c r="AM56" s="903"/>
      <c r="AN56" s="904"/>
      <c r="AO56" s="914">
        <v>23</v>
      </c>
      <c r="AP56" s="915"/>
      <c r="AQ56" s="916"/>
      <c r="AR56" s="906">
        <f t="shared" si="22"/>
        <v>46</v>
      </c>
      <c r="AS56" s="907"/>
      <c r="AT56" s="908"/>
      <c r="AU56" s="905">
        <v>6</v>
      </c>
      <c r="AV56" s="901"/>
      <c r="AW56" s="901"/>
      <c r="AX56" s="901">
        <v>40</v>
      </c>
      <c r="AY56" s="901"/>
      <c r="AZ56" s="901"/>
      <c r="BA56" s="883"/>
      <c r="BB56" s="883"/>
      <c r="BC56" s="884"/>
      <c r="BD56" s="885"/>
      <c r="BE56" s="883"/>
      <c r="BF56" s="883"/>
      <c r="BG56" s="883"/>
      <c r="BH56" s="883"/>
      <c r="BI56" s="884"/>
      <c r="BJ56" s="918"/>
      <c r="BK56" s="919"/>
      <c r="BL56" s="919"/>
      <c r="BM56" s="883">
        <v>46</v>
      </c>
      <c r="BN56" s="883"/>
      <c r="BO56" s="884"/>
      <c r="BP56" s="885"/>
      <c r="BQ56" s="883"/>
      <c r="BR56" s="883"/>
      <c r="BS56" s="883"/>
      <c r="BT56" s="883"/>
      <c r="BU56" s="884"/>
      <c r="BV56" s="32"/>
      <c r="BW56" s="33"/>
      <c r="BX56" s="4"/>
    </row>
    <row r="57" spans="1:76" ht="36" customHeight="1">
      <c r="A57" s="1262"/>
      <c r="B57" s="1245"/>
      <c r="C57" s="1246"/>
      <c r="D57" s="1246"/>
      <c r="E57" s="1246"/>
      <c r="F57" s="1246"/>
      <c r="G57" s="1246"/>
      <c r="H57" s="1246"/>
      <c r="I57" s="1246"/>
      <c r="J57" s="1246"/>
      <c r="K57" s="1246"/>
      <c r="L57" s="1246"/>
      <c r="M57" s="1246"/>
      <c r="N57" s="1246"/>
      <c r="O57" s="1246"/>
      <c r="P57" s="1246"/>
      <c r="Q57" s="1246"/>
      <c r="R57" s="1246"/>
      <c r="S57" s="1246"/>
      <c r="T57" s="1246"/>
      <c r="U57" s="1246"/>
      <c r="V57" s="1246"/>
      <c r="W57" s="1246"/>
      <c r="X57" s="1246"/>
      <c r="Y57" s="1246"/>
      <c r="Z57" s="1246"/>
      <c r="AA57" s="254" t="s">
        <v>110</v>
      </c>
      <c r="AB57" s="43"/>
      <c r="AC57" s="96"/>
      <c r="AD57" s="1267"/>
      <c r="AE57" s="1006"/>
      <c r="AF57" s="1101"/>
      <c r="AG57" s="119"/>
      <c r="AH57" s="43"/>
      <c r="AI57" s="224"/>
      <c r="AJ57" s="104"/>
      <c r="AK57" s="205"/>
      <c r="AL57" s="902">
        <f t="shared" si="28"/>
        <v>72</v>
      </c>
      <c r="AM57" s="903"/>
      <c r="AN57" s="904"/>
      <c r="AO57" s="914">
        <v>24</v>
      </c>
      <c r="AP57" s="915"/>
      <c r="AQ57" s="916"/>
      <c r="AR57" s="906">
        <f t="shared" si="22"/>
        <v>48</v>
      </c>
      <c r="AS57" s="907"/>
      <c r="AT57" s="908"/>
      <c r="AU57" s="905">
        <v>12</v>
      </c>
      <c r="AV57" s="901"/>
      <c r="AW57" s="901"/>
      <c r="AX57" s="901">
        <v>30</v>
      </c>
      <c r="AY57" s="901"/>
      <c r="AZ57" s="901"/>
      <c r="BA57" s="883"/>
      <c r="BB57" s="883"/>
      <c r="BC57" s="884"/>
      <c r="BD57" s="885"/>
      <c r="BE57" s="883"/>
      <c r="BF57" s="883"/>
      <c r="BG57" s="883"/>
      <c r="BH57" s="883"/>
      <c r="BI57" s="884"/>
      <c r="BJ57" s="885">
        <v>32</v>
      </c>
      <c r="BK57" s="883"/>
      <c r="BL57" s="883"/>
      <c r="BM57" s="883">
        <v>16</v>
      </c>
      <c r="BN57" s="883"/>
      <c r="BO57" s="884"/>
      <c r="BP57" s="885"/>
      <c r="BQ57" s="883"/>
      <c r="BR57" s="883"/>
      <c r="BS57" s="883"/>
      <c r="BT57" s="883"/>
      <c r="BU57" s="884"/>
      <c r="BV57" s="32"/>
      <c r="BW57" s="33"/>
      <c r="BX57" s="4"/>
    </row>
    <row r="58" spans="1:76" ht="43.5" customHeight="1">
      <c r="A58" s="61" t="s">
        <v>73</v>
      </c>
      <c r="B58" s="1250" t="s">
        <v>175</v>
      </c>
      <c r="C58" s="1251"/>
      <c r="D58" s="1251"/>
      <c r="E58" s="1251"/>
      <c r="F58" s="1251"/>
      <c r="G58" s="1251"/>
      <c r="H58" s="1251"/>
      <c r="I58" s="1251"/>
      <c r="J58" s="1251"/>
      <c r="K58" s="1251"/>
      <c r="L58" s="1251"/>
      <c r="M58" s="1251"/>
      <c r="N58" s="1251"/>
      <c r="O58" s="1251"/>
      <c r="P58" s="1251"/>
      <c r="Q58" s="1251"/>
      <c r="R58" s="1251"/>
      <c r="S58" s="1251"/>
      <c r="T58" s="1251"/>
      <c r="U58" s="1251"/>
      <c r="V58" s="1251"/>
      <c r="W58" s="1251"/>
      <c r="X58" s="1251"/>
      <c r="Y58" s="1251"/>
      <c r="Z58" s="1252"/>
      <c r="AA58" s="254" t="s">
        <v>61</v>
      </c>
      <c r="AB58" s="43"/>
      <c r="AC58" s="96"/>
      <c r="AD58" s="885"/>
      <c r="AE58" s="883"/>
      <c r="AF58" s="21" t="s">
        <v>80</v>
      </c>
      <c r="AG58" s="119"/>
      <c r="AH58" s="43"/>
      <c r="AI58" s="224"/>
      <c r="AJ58" s="104"/>
      <c r="AK58" s="205"/>
      <c r="AL58" s="902">
        <f t="shared" si="28"/>
        <v>66</v>
      </c>
      <c r="AM58" s="903"/>
      <c r="AN58" s="904"/>
      <c r="AO58" s="914">
        <v>22</v>
      </c>
      <c r="AP58" s="915"/>
      <c r="AQ58" s="916"/>
      <c r="AR58" s="906">
        <f t="shared" si="22"/>
        <v>44</v>
      </c>
      <c r="AS58" s="907"/>
      <c r="AT58" s="908"/>
      <c r="AU58" s="905">
        <v>26</v>
      </c>
      <c r="AV58" s="901"/>
      <c r="AW58" s="901"/>
      <c r="AX58" s="901">
        <v>18</v>
      </c>
      <c r="AY58" s="901"/>
      <c r="AZ58" s="901"/>
      <c r="BA58" s="883"/>
      <c r="BB58" s="883"/>
      <c r="BC58" s="884"/>
      <c r="BD58" s="885"/>
      <c r="BE58" s="883"/>
      <c r="BF58" s="883"/>
      <c r="BG58" s="883"/>
      <c r="BH58" s="883"/>
      <c r="BI58" s="884"/>
      <c r="BJ58" s="885"/>
      <c r="BK58" s="883"/>
      <c r="BL58" s="883"/>
      <c r="BM58" s="883">
        <v>44</v>
      </c>
      <c r="BN58" s="883"/>
      <c r="BO58" s="884"/>
      <c r="BP58" s="885"/>
      <c r="BQ58" s="883"/>
      <c r="BR58" s="883"/>
      <c r="BS58" s="883"/>
      <c r="BT58" s="883"/>
      <c r="BU58" s="884"/>
      <c r="BV58" s="32"/>
      <c r="BW58" s="33"/>
      <c r="BX58" s="4"/>
    </row>
    <row r="59" spans="1:76" ht="47.25" customHeight="1">
      <c r="A59" s="61" t="s">
        <v>74</v>
      </c>
      <c r="B59" s="963" t="s">
        <v>176</v>
      </c>
      <c r="C59" s="964"/>
      <c r="D59" s="964"/>
      <c r="E59" s="964"/>
      <c r="F59" s="964"/>
      <c r="G59" s="964"/>
      <c r="H59" s="964"/>
      <c r="I59" s="964"/>
      <c r="J59" s="964"/>
      <c r="K59" s="964"/>
      <c r="L59" s="964"/>
      <c r="M59" s="964"/>
      <c r="N59" s="964"/>
      <c r="O59" s="964"/>
      <c r="P59" s="964"/>
      <c r="Q59" s="964"/>
      <c r="R59" s="964"/>
      <c r="S59" s="964"/>
      <c r="T59" s="964"/>
      <c r="U59" s="964"/>
      <c r="V59" s="964"/>
      <c r="W59" s="964"/>
      <c r="X59" s="964"/>
      <c r="Y59" s="964"/>
      <c r="Z59" s="964"/>
      <c r="AA59" s="254" t="s">
        <v>177</v>
      </c>
      <c r="AB59" s="43"/>
      <c r="AC59" s="96"/>
      <c r="AD59" s="885"/>
      <c r="AE59" s="883"/>
      <c r="AF59" s="67"/>
      <c r="AG59" s="119"/>
      <c r="AH59" s="121" t="s">
        <v>0</v>
      </c>
      <c r="AI59" s="41"/>
      <c r="AJ59" s="104"/>
      <c r="AK59" s="205"/>
      <c r="AL59" s="902">
        <v>72</v>
      </c>
      <c r="AM59" s="903"/>
      <c r="AN59" s="904"/>
      <c r="AO59" s="914">
        <v>24</v>
      </c>
      <c r="AP59" s="915"/>
      <c r="AQ59" s="916"/>
      <c r="AR59" s="906">
        <v>48</v>
      </c>
      <c r="AS59" s="1027"/>
      <c r="AT59" s="1028"/>
      <c r="AU59" s="905">
        <v>18</v>
      </c>
      <c r="AV59" s="901"/>
      <c r="AW59" s="901"/>
      <c r="AX59" s="901">
        <v>30</v>
      </c>
      <c r="AY59" s="901"/>
      <c r="AZ59" s="901"/>
      <c r="BA59" s="883"/>
      <c r="BB59" s="883"/>
      <c r="BC59" s="884"/>
      <c r="BD59" s="885"/>
      <c r="BE59" s="883"/>
      <c r="BF59" s="883"/>
      <c r="BG59" s="883"/>
      <c r="BH59" s="883"/>
      <c r="BI59" s="884"/>
      <c r="BJ59" s="885"/>
      <c r="BK59" s="883"/>
      <c r="BL59" s="883"/>
      <c r="BM59" s="883"/>
      <c r="BN59" s="883"/>
      <c r="BO59" s="884"/>
      <c r="BP59" s="885">
        <v>48</v>
      </c>
      <c r="BQ59" s="883"/>
      <c r="BR59" s="883"/>
      <c r="BS59" s="775"/>
      <c r="BT59" s="775"/>
      <c r="BU59" s="936"/>
      <c r="BV59" s="32"/>
      <c r="BW59" s="33"/>
      <c r="BX59" s="4"/>
    </row>
    <row r="60" spans="1:76" s="9" customFormat="1" ht="24" customHeight="1">
      <c r="A60" s="38" t="s">
        <v>89</v>
      </c>
      <c r="B60" s="1220" t="s">
        <v>45</v>
      </c>
      <c r="C60" s="1221"/>
      <c r="D60" s="1221"/>
      <c r="E60" s="1221"/>
      <c r="F60" s="1221"/>
      <c r="G60" s="1221"/>
      <c r="H60" s="1221"/>
      <c r="I60" s="1221"/>
      <c r="J60" s="1221"/>
      <c r="K60" s="1221"/>
      <c r="L60" s="1221"/>
      <c r="M60" s="1221"/>
      <c r="N60" s="1221"/>
      <c r="O60" s="1221"/>
      <c r="P60" s="1221"/>
      <c r="Q60" s="1221"/>
      <c r="R60" s="1221"/>
      <c r="S60" s="1221"/>
      <c r="T60" s="1221"/>
      <c r="U60" s="1221"/>
      <c r="V60" s="1221"/>
      <c r="W60" s="1221"/>
      <c r="X60" s="1221"/>
      <c r="Y60" s="1221"/>
      <c r="Z60" s="1221"/>
      <c r="AA60" s="1222"/>
      <c r="AB60" s="83"/>
      <c r="AC60" s="99"/>
      <c r="AD60" s="891"/>
      <c r="AE60" s="892"/>
      <c r="AF60" s="223" t="s">
        <v>80</v>
      </c>
      <c r="AG60" s="120"/>
      <c r="AH60" s="83"/>
      <c r="AI60" s="39"/>
      <c r="AJ60" s="105"/>
      <c r="AK60" s="39"/>
      <c r="AL60" s="957">
        <v>72</v>
      </c>
      <c r="AM60" s="958"/>
      <c r="AN60" s="959"/>
      <c r="AO60" s="957"/>
      <c r="AP60" s="958"/>
      <c r="AQ60" s="959"/>
      <c r="AR60" s="957">
        <v>72</v>
      </c>
      <c r="AS60" s="958"/>
      <c r="AT60" s="959"/>
      <c r="AU60" s="891"/>
      <c r="AV60" s="892"/>
      <c r="AW60" s="892"/>
      <c r="AX60" s="892"/>
      <c r="AY60" s="892"/>
      <c r="AZ60" s="892"/>
      <c r="BA60" s="892"/>
      <c r="BB60" s="892"/>
      <c r="BC60" s="893"/>
      <c r="BD60" s="891"/>
      <c r="BE60" s="892"/>
      <c r="BF60" s="892"/>
      <c r="BG60" s="892"/>
      <c r="BH60" s="892"/>
      <c r="BI60" s="893"/>
      <c r="BJ60" s="891">
        <v>26</v>
      </c>
      <c r="BK60" s="892"/>
      <c r="BL60" s="892"/>
      <c r="BM60" s="892">
        <v>46</v>
      </c>
      <c r="BN60" s="892"/>
      <c r="BO60" s="893"/>
      <c r="BP60" s="891"/>
      <c r="BQ60" s="892"/>
      <c r="BR60" s="892"/>
      <c r="BS60" s="886"/>
      <c r="BT60" s="886"/>
      <c r="BU60" s="887"/>
      <c r="BV60" s="69"/>
      <c r="BW60" s="71"/>
      <c r="BX60" s="4"/>
    </row>
    <row r="61" spans="1:76" ht="24.75" customHeight="1" thickBot="1">
      <c r="A61" s="38" t="s">
        <v>39</v>
      </c>
      <c r="B61" s="1220" t="s">
        <v>75</v>
      </c>
      <c r="C61" s="1221"/>
      <c r="D61" s="1221"/>
      <c r="E61" s="1221"/>
      <c r="F61" s="1221"/>
      <c r="G61" s="1221"/>
      <c r="H61" s="1221"/>
      <c r="I61" s="1221"/>
      <c r="J61" s="1221"/>
      <c r="K61" s="1221"/>
      <c r="L61" s="1221"/>
      <c r="M61" s="1221"/>
      <c r="N61" s="1221"/>
      <c r="O61" s="1221"/>
      <c r="P61" s="1221"/>
      <c r="Q61" s="1221"/>
      <c r="R61" s="1221"/>
      <c r="S61" s="1221"/>
      <c r="T61" s="1221"/>
      <c r="U61" s="1221"/>
      <c r="V61" s="1221"/>
      <c r="W61" s="1221"/>
      <c r="X61" s="1221"/>
      <c r="Y61" s="1221"/>
      <c r="Z61" s="1221"/>
      <c r="AA61" s="1222"/>
      <c r="AB61" s="83"/>
      <c r="AC61" s="99"/>
      <c r="AD61" s="891"/>
      <c r="AE61" s="892"/>
      <c r="AF61" s="70"/>
      <c r="AG61" s="120"/>
      <c r="AH61" s="248" t="s">
        <v>80</v>
      </c>
      <c r="AI61" s="28"/>
      <c r="AJ61" s="105"/>
      <c r="AK61" s="39"/>
      <c r="AL61" s="957">
        <v>72</v>
      </c>
      <c r="AM61" s="958"/>
      <c r="AN61" s="959"/>
      <c r="AO61" s="957"/>
      <c r="AP61" s="958"/>
      <c r="AQ61" s="959"/>
      <c r="AR61" s="957">
        <v>72</v>
      </c>
      <c r="AS61" s="958"/>
      <c r="AT61" s="959"/>
      <c r="AU61" s="891"/>
      <c r="AV61" s="892"/>
      <c r="AW61" s="892"/>
      <c r="AX61" s="892"/>
      <c r="AY61" s="892"/>
      <c r="AZ61" s="892"/>
      <c r="BA61" s="892"/>
      <c r="BB61" s="892"/>
      <c r="BC61" s="893"/>
      <c r="BD61" s="891"/>
      <c r="BE61" s="892"/>
      <c r="BF61" s="892"/>
      <c r="BG61" s="892"/>
      <c r="BH61" s="892"/>
      <c r="BI61" s="893"/>
      <c r="BJ61" s="891"/>
      <c r="BK61" s="892"/>
      <c r="BL61" s="892"/>
      <c r="BM61" s="892"/>
      <c r="BN61" s="892"/>
      <c r="BO61" s="893"/>
      <c r="BP61" s="891">
        <v>72</v>
      </c>
      <c r="BQ61" s="892"/>
      <c r="BR61" s="892"/>
      <c r="BS61" s="892"/>
      <c r="BT61" s="892"/>
      <c r="BU61" s="893"/>
      <c r="BV61" s="69"/>
      <c r="BW61" s="71" t="s">
        <v>60</v>
      </c>
      <c r="BX61" s="4"/>
    </row>
    <row r="62" spans="1:76" ht="36.75" customHeight="1" thickBot="1">
      <c r="A62" s="131" t="s">
        <v>51</v>
      </c>
      <c r="B62" s="1247" t="s">
        <v>178</v>
      </c>
      <c r="C62" s="1248"/>
      <c r="D62" s="1248"/>
      <c r="E62" s="1248"/>
      <c r="F62" s="1248"/>
      <c r="G62" s="1248"/>
      <c r="H62" s="1248"/>
      <c r="I62" s="1248"/>
      <c r="J62" s="1248"/>
      <c r="K62" s="1248"/>
      <c r="L62" s="1248"/>
      <c r="M62" s="1248"/>
      <c r="N62" s="1248"/>
      <c r="O62" s="1248"/>
      <c r="P62" s="1248"/>
      <c r="Q62" s="1248"/>
      <c r="R62" s="1248"/>
      <c r="S62" s="1248"/>
      <c r="T62" s="1248"/>
      <c r="U62" s="1248"/>
      <c r="V62" s="1248"/>
      <c r="W62" s="1248"/>
      <c r="X62" s="1248"/>
      <c r="Y62" s="1248"/>
      <c r="Z62" s="1248"/>
      <c r="AA62" s="1249"/>
      <c r="AB62" s="132"/>
      <c r="AC62" s="133"/>
      <c r="AD62" s="1159"/>
      <c r="AE62" s="1160"/>
      <c r="AF62" s="134"/>
      <c r="AG62" s="135"/>
      <c r="AH62" s="132"/>
      <c r="AI62" s="136"/>
      <c r="AJ62" s="137"/>
      <c r="AK62" s="136"/>
      <c r="AL62" s="931">
        <f>SUM(AL63:AN68)</f>
        <v>390</v>
      </c>
      <c r="AM62" s="920"/>
      <c r="AN62" s="921"/>
      <c r="AO62" s="931">
        <f>SUM(AO63:AQ68)</f>
        <v>94</v>
      </c>
      <c r="AP62" s="920"/>
      <c r="AQ62" s="921"/>
      <c r="AR62" s="931">
        <f>SUM(AR63:AT68)</f>
        <v>296</v>
      </c>
      <c r="AS62" s="920"/>
      <c r="AT62" s="921"/>
      <c r="AU62" s="931">
        <f t="shared" ref="AU62" si="29">SUM(AU63:AW68)</f>
        <v>80</v>
      </c>
      <c r="AV62" s="920"/>
      <c r="AW62" s="920"/>
      <c r="AX62" s="920">
        <f t="shared" ref="AX62" si="30">SUM(AX63:AZ68)</f>
        <v>108</v>
      </c>
      <c r="AY62" s="920"/>
      <c r="AZ62" s="920"/>
      <c r="BA62" s="920">
        <f t="shared" ref="BA62" si="31">SUM(BA63:BC68)</f>
        <v>0</v>
      </c>
      <c r="BB62" s="920"/>
      <c r="BC62" s="921"/>
      <c r="BD62" s="931">
        <f t="shared" ref="BD62" si="32">SUM(BD63:BF68)</f>
        <v>0</v>
      </c>
      <c r="BE62" s="920"/>
      <c r="BF62" s="920"/>
      <c r="BG62" s="920">
        <f t="shared" ref="BG62" si="33">SUM(BG63:BI68)</f>
        <v>0</v>
      </c>
      <c r="BH62" s="920"/>
      <c r="BI62" s="921"/>
      <c r="BJ62" s="931">
        <f t="shared" ref="BJ62" si="34">SUM(BJ63:BL68)</f>
        <v>0</v>
      </c>
      <c r="BK62" s="920"/>
      <c r="BL62" s="920"/>
      <c r="BM62" s="920">
        <f t="shared" ref="BM62" si="35">SUM(BM63:BO68)</f>
        <v>0</v>
      </c>
      <c r="BN62" s="920"/>
      <c r="BO62" s="921"/>
      <c r="BP62" s="931">
        <f t="shared" ref="BP62" si="36">SUM(BP63:BR68)</f>
        <v>132</v>
      </c>
      <c r="BQ62" s="920"/>
      <c r="BR62" s="920"/>
      <c r="BS62" s="920">
        <f t="shared" ref="BS62" si="37">SUM(BS63:BU68)</f>
        <v>98</v>
      </c>
      <c r="BT62" s="920"/>
      <c r="BU62" s="921"/>
      <c r="BV62" s="138">
        <f>SUM(BV63:BV68)</f>
        <v>66</v>
      </c>
      <c r="BW62" s="134">
        <f>SUM(BW63:BW68)</f>
        <v>0</v>
      </c>
      <c r="BX62" s="4"/>
    </row>
    <row r="63" spans="1:76" ht="45" customHeight="1">
      <c r="A63" s="1268" t="s">
        <v>50</v>
      </c>
      <c r="B63" s="1223" t="s">
        <v>179</v>
      </c>
      <c r="C63" s="1224"/>
      <c r="D63" s="1224"/>
      <c r="E63" s="1224"/>
      <c r="F63" s="1224"/>
      <c r="G63" s="1224"/>
      <c r="H63" s="1224"/>
      <c r="I63" s="1224"/>
      <c r="J63" s="1224"/>
      <c r="K63" s="1224"/>
      <c r="L63" s="1224"/>
      <c r="M63" s="1224"/>
      <c r="N63" s="1224"/>
      <c r="O63" s="1224"/>
      <c r="P63" s="1224"/>
      <c r="Q63" s="1224"/>
      <c r="R63" s="1224"/>
      <c r="S63" s="1224"/>
      <c r="T63" s="1224"/>
      <c r="U63" s="1224"/>
      <c r="V63" s="1224"/>
      <c r="W63" s="1224"/>
      <c r="X63" s="1224"/>
      <c r="Y63" s="1224"/>
      <c r="Z63" s="1225"/>
      <c r="AA63" s="254" t="s">
        <v>180</v>
      </c>
      <c r="AB63" s="125"/>
      <c r="AC63" s="126"/>
      <c r="AD63" s="604"/>
      <c r="AE63" s="605"/>
      <c r="AF63" s="127"/>
      <c r="AG63" s="128"/>
      <c r="AH63" s="222"/>
      <c r="AI63" s="872" t="s">
        <v>80</v>
      </c>
      <c r="AJ63" s="875" t="s">
        <v>147</v>
      </c>
      <c r="AK63" s="204"/>
      <c r="AL63" s="925">
        <v>72</v>
      </c>
      <c r="AM63" s="926"/>
      <c r="AN63" s="927"/>
      <c r="AO63" s="937">
        <v>24</v>
      </c>
      <c r="AP63" s="938"/>
      <c r="AQ63" s="939"/>
      <c r="AR63" s="1044">
        <v>48</v>
      </c>
      <c r="AS63" s="1023"/>
      <c r="AT63" s="1032"/>
      <c r="AU63" s="967">
        <v>18</v>
      </c>
      <c r="AV63" s="968"/>
      <c r="AW63" s="968"/>
      <c r="AX63" s="1023">
        <v>30</v>
      </c>
      <c r="AY63" s="1023"/>
      <c r="AZ63" s="1023"/>
      <c r="BA63" s="605"/>
      <c r="BB63" s="605"/>
      <c r="BC63" s="1065"/>
      <c r="BD63" s="924"/>
      <c r="BE63" s="922"/>
      <c r="BF63" s="922"/>
      <c r="BG63" s="922"/>
      <c r="BH63" s="922"/>
      <c r="BI63" s="923"/>
      <c r="BJ63" s="924"/>
      <c r="BK63" s="922"/>
      <c r="BL63" s="922"/>
      <c r="BM63" s="922"/>
      <c r="BN63" s="922"/>
      <c r="BO63" s="923"/>
      <c r="BP63" s="924">
        <v>48</v>
      </c>
      <c r="BQ63" s="922"/>
      <c r="BR63" s="922"/>
      <c r="BS63" s="922"/>
      <c r="BT63" s="922"/>
      <c r="BU63" s="923"/>
      <c r="BV63" s="129"/>
      <c r="BW63" s="130"/>
      <c r="BX63" s="4"/>
    </row>
    <row r="64" spans="1:76" ht="48" customHeight="1">
      <c r="A64" s="1269"/>
      <c r="B64" s="1223"/>
      <c r="C64" s="1224"/>
      <c r="D64" s="1224"/>
      <c r="E64" s="1224"/>
      <c r="F64" s="1224"/>
      <c r="G64" s="1224"/>
      <c r="H64" s="1224"/>
      <c r="I64" s="1224"/>
      <c r="J64" s="1224"/>
      <c r="K64" s="1224"/>
      <c r="L64" s="1224"/>
      <c r="M64" s="1224"/>
      <c r="N64" s="1224"/>
      <c r="O64" s="1224"/>
      <c r="P64" s="1224"/>
      <c r="Q64" s="1224"/>
      <c r="R64" s="1224"/>
      <c r="S64" s="1224"/>
      <c r="T64" s="1224"/>
      <c r="U64" s="1224"/>
      <c r="V64" s="1224"/>
      <c r="W64" s="1224"/>
      <c r="X64" s="1224"/>
      <c r="Y64" s="1224"/>
      <c r="Z64" s="1225"/>
      <c r="AA64" s="254" t="s">
        <v>92</v>
      </c>
      <c r="AB64" s="45"/>
      <c r="AC64" s="98"/>
      <c r="AD64" s="774"/>
      <c r="AE64" s="775"/>
      <c r="AF64" s="63"/>
      <c r="AG64" s="123"/>
      <c r="AH64" s="222"/>
      <c r="AI64" s="873"/>
      <c r="AJ64" s="876"/>
      <c r="AK64" s="203"/>
      <c r="AL64" s="902">
        <v>72</v>
      </c>
      <c r="AM64" s="903"/>
      <c r="AN64" s="904"/>
      <c r="AO64" s="914">
        <v>24</v>
      </c>
      <c r="AP64" s="915"/>
      <c r="AQ64" s="916"/>
      <c r="AR64" s="905">
        <v>48</v>
      </c>
      <c r="AS64" s="901"/>
      <c r="AT64" s="917"/>
      <c r="AU64" s="1063">
        <v>18</v>
      </c>
      <c r="AV64" s="1064"/>
      <c r="AW64" s="1064"/>
      <c r="AX64" s="901">
        <v>30</v>
      </c>
      <c r="AY64" s="901"/>
      <c r="AZ64" s="901"/>
      <c r="BA64" s="775"/>
      <c r="BB64" s="775"/>
      <c r="BC64" s="936"/>
      <c r="BD64" s="885"/>
      <c r="BE64" s="883"/>
      <c r="BF64" s="883"/>
      <c r="BG64" s="883"/>
      <c r="BH64" s="883"/>
      <c r="BI64" s="884"/>
      <c r="BJ64" s="885"/>
      <c r="BK64" s="883"/>
      <c r="BL64" s="883"/>
      <c r="BM64" s="883"/>
      <c r="BN64" s="883"/>
      <c r="BO64" s="884"/>
      <c r="BP64" s="885">
        <v>48</v>
      </c>
      <c r="BQ64" s="883"/>
      <c r="BR64" s="883"/>
      <c r="BS64" s="883"/>
      <c r="BT64" s="883"/>
      <c r="BU64" s="884"/>
      <c r="BV64" s="32"/>
      <c r="BW64" s="33"/>
      <c r="BX64" s="4"/>
    </row>
    <row r="65" spans="1:76" ht="42" customHeight="1">
      <c r="A65" s="1269"/>
      <c r="B65" s="1223"/>
      <c r="C65" s="1224"/>
      <c r="D65" s="1224"/>
      <c r="E65" s="1224"/>
      <c r="F65" s="1224"/>
      <c r="G65" s="1224"/>
      <c r="H65" s="1224"/>
      <c r="I65" s="1224"/>
      <c r="J65" s="1224"/>
      <c r="K65" s="1224"/>
      <c r="L65" s="1224"/>
      <c r="M65" s="1224"/>
      <c r="N65" s="1224"/>
      <c r="O65" s="1224"/>
      <c r="P65" s="1224"/>
      <c r="Q65" s="1224"/>
      <c r="R65" s="1224"/>
      <c r="S65" s="1224"/>
      <c r="T65" s="1224"/>
      <c r="U65" s="1224"/>
      <c r="V65" s="1224"/>
      <c r="W65" s="1224"/>
      <c r="X65" s="1224"/>
      <c r="Y65" s="1224"/>
      <c r="Z65" s="1225"/>
      <c r="AA65" s="254" t="s">
        <v>93</v>
      </c>
      <c r="AB65" s="45"/>
      <c r="AC65" s="98"/>
      <c r="AD65" s="774"/>
      <c r="AE65" s="775"/>
      <c r="AF65" s="63"/>
      <c r="AG65" s="123"/>
      <c r="AH65" s="76"/>
      <c r="AI65" s="873"/>
      <c r="AJ65" s="876"/>
      <c r="AK65" s="203"/>
      <c r="AL65" s="902">
        <v>48</v>
      </c>
      <c r="AM65" s="903"/>
      <c r="AN65" s="904"/>
      <c r="AO65" s="914">
        <v>16</v>
      </c>
      <c r="AP65" s="915"/>
      <c r="AQ65" s="916"/>
      <c r="AR65" s="905">
        <v>32</v>
      </c>
      <c r="AS65" s="901"/>
      <c r="AT65" s="917"/>
      <c r="AU65" s="905">
        <v>10</v>
      </c>
      <c r="AV65" s="901"/>
      <c r="AW65" s="901"/>
      <c r="AX65" s="901">
        <v>22</v>
      </c>
      <c r="AY65" s="901"/>
      <c r="AZ65" s="901"/>
      <c r="BA65" s="883"/>
      <c r="BB65" s="883"/>
      <c r="BC65" s="884"/>
      <c r="BD65" s="885"/>
      <c r="BE65" s="883"/>
      <c r="BF65" s="883"/>
      <c r="BG65" s="883"/>
      <c r="BH65" s="883"/>
      <c r="BI65" s="884"/>
      <c r="BJ65" s="885"/>
      <c r="BK65" s="883"/>
      <c r="BL65" s="883"/>
      <c r="BM65" s="883"/>
      <c r="BN65" s="883"/>
      <c r="BO65" s="884"/>
      <c r="BP65" s="885"/>
      <c r="BQ65" s="883"/>
      <c r="BR65" s="883"/>
      <c r="BS65" s="883">
        <v>32</v>
      </c>
      <c r="BT65" s="883"/>
      <c r="BU65" s="884"/>
      <c r="BV65" s="32"/>
      <c r="BW65" s="33"/>
      <c r="BX65" s="4"/>
    </row>
    <row r="66" spans="1:76" ht="36" customHeight="1">
      <c r="A66" s="1269"/>
      <c r="B66" s="1226"/>
      <c r="C66" s="1227"/>
      <c r="D66" s="1227"/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8"/>
      <c r="AA66" s="254" t="s">
        <v>181</v>
      </c>
      <c r="AB66" s="45"/>
      <c r="AC66" s="98"/>
      <c r="AD66" s="774"/>
      <c r="AE66" s="775"/>
      <c r="AF66" s="63"/>
      <c r="AG66" s="123"/>
      <c r="AH66" s="202"/>
      <c r="AI66" s="874"/>
      <c r="AJ66" s="877"/>
      <c r="AK66" s="203"/>
      <c r="AL66" s="902">
        <v>90</v>
      </c>
      <c r="AM66" s="903"/>
      <c r="AN66" s="904"/>
      <c r="AO66" s="914">
        <v>30</v>
      </c>
      <c r="AP66" s="915"/>
      <c r="AQ66" s="916"/>
      <c r="AR66" s="905">
        <v>60</v>
      </c>
      <c r="AS66" s="901"/>
      <c r="AT66" s="917"/>
      <c r="AU66" s="905">
        <v>34</v>
      </c>
      <c r="AV66" s="901"/>
      <c r="AW66" s="901"/>
      <c r="AX66" s="901">
        <v>26</v>
      </c>
      <c r="AY66" s="901"/>
      <c r="AZ66" s="901"/>
      <c r="BA66" s="883"/>
      <c r="BB66" s="883"/>
      <c r="BC66" s="884"/>
      <c r="BD66" s="885"/>
      <c r="BE66" s="883"/>
      <c r="BF66" s="883"/>
      <c r="BG66" s="883"/>
      <c r="BH66" s="883"/>
      <c r="BI66" s="884"/>
      <c r="BJ66" s="885"/>
      <c r="BK66" s="883"/>
      <c r="BL66" s="883"/>
      <c r="BM66" s="883"/>
      <c r="BN66" s="883"/>
      <c r="BO66" s="884"/>
      <c r="BP66" s="885"/>
      <c r="BQ66" s="883"/>
      <c r="BR66" s="883"/>
      <c r="BS66" s="883">
        <v>30</v>
      </c>
      <c r="BT66" s="883"/>
      <c r="BU66" s="884"/>
      <c r="BV66" s="32">
        <v>30</v>
      </c>
      <c r="BW66" s="33"/>
      <c r="BX66" s="4"/>
    </row>
    <row r="67" spans="1:76" ht="16.5" customHeight="1">
      <c r="A67" s="84" t="s">
        <v>90</v>
      </c>
      <c r="B67" s="1220" t="s">
        <v>45</v>
      </c>
      <c r="C67" s="1221"/>
      <c r="D67" s="1221"/>
      <c r="E67" s="1221"/>
      <c r="F67" s="1221"/>
      <c r="G67" s="1221"/>
      <c r="H67" s="1221"/>
      <c r="I67" s="1221"/>
      <c r="J67" s="1221"/>
      <c r="K67" s="1221"/>
      <c r="L67" s="1221"/>
      <c r="M67" s="1221"/>
      <c r="N67" s="1221"/>
      <c r="O67" s="1221"/>
      <c r="P67" s="1221"/>
      <c r="Q67" s="1221"/>
      <c r="R67" s="1221"/>
      <c r="S67" s="1221"/>
      <c r="T67" s="1221"/>
      <c r="U67" s="1221"/>
      <c r="V67" s="1221"/>
      <c r="W67" s="1221"/>
      <c r="X67" s="1221"/>
      <c r="Y67" s="1221"/>
      <c r="Z67" s="1221"/>
      <c r="AA67" s="1222"/>
      <c r="AB67" s="85"/>
      <c r="AC67" s="122"/>
      <c r="AD67" s="956"/>
      <c r="AE67" s="886"/>
      <c r="AF67" s="87"/>
      <c r="AG67" s="124"/>
      <c r="AH67" s="85"/>
      <c r="AI67" s="86"/>
      <c r="AJ67" s="39" t="s">
        <v>80</v>
      </c>
      <c r="AK67" s="86"/>
      <c r="AL67" s="960">
        <v>72</v>
      </c>
      <c r="AM67" s="961"/>
      <c r="AN67" s="962"/>
      <c r="AO67" s="957"/>
      <c r="AP67" s="958"/>
      <c r="AQ67" s="959"/>
      <c r="AR67" s="891">
        <v>72</v>
      </c>
      <c r="AS67" s="892"/>
      <c r="AT67" s="893"/>
      <c r="AU67" s="1215"/>
      <c r="AV67" s="1216"/>
      <c r="AW67" s="1216"/>
      <c r="AX67" s="886"/>
      <c r="AY67" s="886"/>
      <c r="AZ67" s="886"/>
      <c r="BA67" s="886"/>
      <c r="BB67" s="886"/>
      <c r="BC67" s="887"/>
      <c r="BD67" s="891"/>
      <c r="BE67" s="892"/>
      <c r="BF67" s="892"/>
      <c r="BG67" s="892"/>
      <c r="BH67" s="892"/>
      <c r="BI67" s="893"/>
      <c r="BJ67" s="891"/>
      <c r="BK67" s="892"/>
      <c r="BL67" s="892"/>
      <c r="BM67" s="892"/>
      <c r="BN67" s="892"/>
      <c r="BO67" s="893"/>
      <c r="BP67" s="891">
        <v>18</v>
      </c>
      <c r="BQ67" s="892"/>
      <c r="BR67" s="892"/>
      <c r="BS67" s="892">
        <v>36</v>
      </c>
      <c r="BT67" s="892"/>
      <c r="BU67" s="893"/>
      <c r="BV67" s="69">
        <v>18</v>
      </c>
      <c r="BW67" s="71"/>
      <c r="BX67" s="4"/>
    </row>
    <row r="68" spans="1:76" s="11" customFormat="1" ht="16.5" customHeight="1" thickBot="1">
      <c r="A68" s="230" t="s">
        <v>91</v>
      </c>
      <c r="B68" s="1270" t="s">
        <v>72</v>
      </c>
      <c r="C68" s="1271"/>
      <c r="D68" s="1271"/>
      <c r="E68" s="1271"/>
      <c r="F68" s="1271"/>
      <c r="G68" s="1271"/>
      <c r="H68" s="1271"/>
      <c r="I68" s="1271"/>
      <c r="J68" s="1271"/>
      <c r="K68" s="1271"/>
      <c r="L68" s="1271"/>
      <c r="M68" s="1271"/>
      <c r="N68" s="1271"/>
      <c r="O68" s="1271"/>
      <c r="P68" s="1271"/>
      <c r="Q68" s="1271"/>
      <c r="R68" s="1271"/>
      <c r="S68" s="1271"/>
      <c r="T68" s="1271"/>
      <c r="U68" s="1271"/>
      <c r="V68" s="1271"/>
      <c r="W68" s="1271"/>
      <c r="X68" s="1271"/>
      <c r="Y68" s="1271"/>
      <c r="Z68" s="1271"/>
      <c r="AA68" s="1272"/>
      <c r="AB68" s="231"/>
      <c r="AC68" s="232"/>
      <c r="AD68" s="1297"/>
      <c r="AE68" s="1292"/>
      <c r="AF68" s="233"/>
      <c r="AG68" s="234"/>
      <c r="AH68" s="231"/>
      <c r="AI68" s="233"/>
      <c r="AJ68" s="235" t="s">
        <v>80</v>
      </c>
      <c r="AK68" s="233"/>
      <c r="AL68" s="1294">
        <v>36</v>
      </c>
      <c r="AM68" s="1295"/>
      <c r="AN68" s="1296"/>
      <c r="AO68" s="1289"/>
      <c r="AP68" s="1290"/>
      <c r="AQ68" s="1291"/>
      <c r="AR68" s="890">
        <v>36</v>
      </c>
      <c r="AS68" s="888"/>
      <c r="AT68" s="889"/>
      <c r="AU68" s="1298"/>
      <c r="AV68" s="1299"/>
      <c r="AW68" s="1299"/>
      <c r="AX68" s="1292"/>
      <c r="AY68" s="1292"/>
      <c r="AZ68" s="1292"/>
      <c r="BA68" s="1292"/>
      <c r="BB68" s="1292"/>
      <c r="BC68" s="1293"/>
      <c r="BD68" s="890"/>
      <c r="BE68" s="888"/>
      <c r="BF68" s="888"/>
      <c r="BG68" s="888"/>
      <c r="BH68" s="888"/>
      <c r="BI68" s="889"/>
      <c r="BJ68" s="890"/>
      <c r="BK68" s="888"/>
      <c r="BL68" s="888"/>
      <c r="BM68" s="888"/>
      <c r="BN68" s="888"/>
      <c r="BO68" s="889"/>
      <c r="BP68" s="890">
        <v>18</v>
      </c>
      <c r="BQ68" s="888"/>
      <c r="BR68" s="888"/>
      <c r="BS68" s="888" t="s">
        <v>60</v>
      </c>
      <c r="BT68" s="888"/>
      <c r="BU68" s="889"/>
      <c r="BV68" s="236">
        <v>18</v>
      </c>
      <c r="BW68" s="237"/>
      <c r="BX68" s="4"/>
    </row>
    <row r="69" spans="1:76" s="209" customFormat="1" ht="16.5" customHeight="1" thickBot="1">
      <c r="A69" s="238" t="s">
        <v>149</v>
      </c>
      <c r="B69" s="1274" t="s">
        <v>101</v>
      </c>
      <c r="C69" s="1275"/>
      <c r="D69" s="1275"/>
      <c r="E69" s="1275"/>
      <c r="F69" s="1275"/>
      <c r="G69" s="1275"/>
      <c r="H69" s="1275"/>
      <c r="I69" s="1275"/>
      <c r="J69" s="1275"/>
      <c r="K69" s="1275"/>
      <c r="L69" s="1275"/>
      <c r="M69" s="1275"/>
      <c r="N69" s="1275"/>
      <c r="O69" s="1275"/>
      <c r="P69" s="1275"/>
      <c r="Q69" s="1275"/>
      <c r="R69" s="1275"/>
      <c r="S69" s="1275"/>
      <c r="T69" s="1275"/>
      <c r="U69" s="1275"/>
      <c r="V69" s="1275"/>
      <c r="W69" s="1275"/>
      <c r="X69" s="1275"/>
      <c r="Y69" s="1275"/>
      <c r="Z69" s="1275"/>
      <c r="AA69" s="1276"/>
      <c r="AB69" s="241"/>
      <c r="AC69" s="242"/>
      <c r="AD69" s="1284"/>
      <c r="AE69" s="1285"/>
      <c r="AF69" s="243"/>
      <c r="AG69" s="239"/>
      <c r="AH69" s="241"/>
      <c r="AI69" s="243"/>
      <c r="AJ69" s="244"/>
      <c r="AK69" s="243" t="s">
        <v>80</v>
      </c>
      <c r="AL69" s="1277">
        <v>144</v>
      </c>
      <c r="AM69" s="1278"/>
      <c r="AN69" s="1279"/>
      <c r="AO69" s="1280"/>
      <c r="AP69" s="1281"/>
      <c r="AQ69" s="1282"/>
      <c r="AR69" s="1217">
        <v>144</v>
      </c>
      <c r="AS69" s="1218"/>
      <c r="AT69" s="1219"/>
      <c r="AU69" s="1286"/>
      <c r="AV69" s="1287"/>
      <c r="AW69" s="1287"/>
      <c r="AX69" s="1285"/>
      <c r="AY69" s="1285"/>
      <c r="AZ69" s="1285"/>
      <c r="BA69" s="1285"/>
      <c r="BB69" s="1285"/>
      <c r="BC69" s="1288"/>
      <c r="BD69" s="1217"/>
      <c r="BE69" s="1218"/>
      <c r="BF69" s="1218"/>
      <c r="BG69" s="1218"/>
      <c r="BH69" s="1218"/>
      <c r="BI69" s="1219"/>
      <c r="BJ69" s="1217"/>
      <c r="BK69" s="1218"/>
      <c r="BL69" s="1218"/>
      <c r="BM69" s="1218"/>
      <c r="BN69" s="1218"/>
      <c r="BO69" s="1219"/>
      <c r="BP69" s="1217"/>
      <c r="BQ69" s="1218"/>
      <c r="BR69" s="1218"/>
      <c r="BS69" s="1218"/>
      <c r="BT69" s="1218"/>
      <c r="BU69" s="1219"/>
      <c r="BV69" s="245"/>
      <c r="BW69" s="240">
        <v>144</v>
      </c>
      <c r="BX69" s="4"/>
    </row>
    <row r="70" spans="1:76" s="20" customFormat="1" ht="13.5" customHeight="1">
      <c r="A70" s="1253"/>
      <c r="B70" s="894" t="s">
        <v>105</v>
      </c>
      <c r="C70" s="894"/>
      <c r="D70" s="894"/>
      <c r="E70" s="894"/>
      <c r="F70" s="894"/>
      <c r="G70" s="894"/>
      <c r="H70" s="894"/>
      <c r="I70" s="894"/>
      <c r="J70" s="894"/>
      <c r="K70" s="894"/>
      <c r="L70" s="894"/>
      <c r="M70" s="894"/>
      <c r="N70" s="894"/>
      <c r="O70" s="894"/>
      <c r="P70" s="894"/>
      <c r="Q70" s="894"/>
      <c r="R70" s="894"/>
      <c r="S70" s="894"/>
      <c r="T70" s="894"/>
      <c r="U70" s="894"/>
      <c r="V70" s="894"/>
      <c r="W70" s="894"/>
      <c r="X70" s="894"/>
      <c r="Y70" s="894"/>
      <c r="Z70" s="894"/>
      <c r="AA70" s="894"/>
      <c r="AB70" s="1263"/>
      <c r="AC70" s="1210"/>
      <c r="AD70" s="1210"/>
      <c r="AE70" s="1210"/>
      <c r="AF70" s="1210"/>
      <c r="AG70" s="215"/>
      <c r="AH70" s="1210"/>
      <c r="AI70" s="1210"/>
      <c r="AJ70" s="1210"/>
      <c r="AK70" s="1208"/>
      <c r="AL70" s="993">
        <f>SUM(AL15,AL21,AL25,AL39,AL45,AL62)</f>
        <v>5634</v>
      </c>
      <c r="AM70" s="985"/>
      <c r="AN70" s="985"/>
      <c r="AO70" s="993">
        <f>SUM(AO15,AO21,AO25,AO39,AO45,AO62)</f>
        <v>1710</v>
      </c>
      <c r="AP70" s="985"/>
      <c r="AQ70" s="990"/>
      <c r="AR70" s="993">
        <f>SUM(AR15,AR21,AR25,AR39,AR45,AR62)</f>
        <v>3924</v>
      </c>
      <c r="AS70" s="985"/>
      <c r="AT70" s="985"/>
      <c r="AU70" s="995"/>
      <c r="AV70" s="981"/>
      <c r="AW70" s="981"/>
      <c r="AX70" s="981"/>
      <c r="AY70" s="981"/>
      <c r="AZ70" s="981"/>
      <c r="BA70" s="981"/>
      <c r="BB70" s="981"/>
      <c r="BC70" s="981"/>
      <c r="BD70" s="981"/>
      <c r="BE70" s="981"/>
      <c r="BF70" s="981"/>
      <c r="BG70" s="981"/>
      <c r="BH70" s="981"/>
      <c r="BI70" s="983"/>
      <c r="BJ70" s="985">
        <f>SUM(BJ15,BJ21,BJ25,BJ39,BJ45,BJ62)</f>
        <v>576</v>
      </c>
      <c r="BK70" s="985"/>
      <c r="BL70" s="986"/>
      <c r="BM70" s="989">
        <f>SUM(BM15,BM21,BM25,BM39,BM45,BM62)</f>
        <v>828</v>
      </c>
      <c r="BN70" s="985"/>
      <c r="BO70" s="990"/>
      <c r="BP70" s="993">
        <f>SUM(BP15,BP21,BP25,BP39,BP45,BP62)</f>
        <v>576</v>
      </c>
      <c r="BQ70" s="985"/>
      <c r="BR70" s="986"/>
      <c r="BS70" s="989">
        <f>SUM(BS15,BS21,BS25,BS39,BS45,BS62)</f>
        <v>828</v>
      </c>
      <c r="BT70" s="985"/>
      <c r="BU70" s="990"/>
      <c r="BV70" s="986">
        <f>SUM(BV62,BV45,BV39,BV25,BV21,BV15)</f>
        <v>576</v>
      </c>
      <c r="BW70" s="1025">
        <f>SUM(BW62,BW45,BW39,BW25,BW21,BW15,BW69)</f>
        <v>684</v>
      </c>
      <c r="BX70" s="4"/>
    </row>
    <row r="71" spans="1:76" s="12" customFormat="1" ht="14.25" customHeight="1" thickBot="1">
      <c r="A71" s="1254"/>
      <c r="B71" s="895"/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895"/>
      <c r="X71" s="895"/>
      <c r="Y71" s="895"/>
      <c r="Z71" s="895"/>
      <c r="AA71" s="895"/>
      <c r="AB71" s="1264"/>
      <c r="AC71" s="1211"/>
      <c r="AD71" s="1211"/>
      <c r="AE71" s="1211"/>
      <c r="AF71" s="1211"/>
      <c r="AG71" s="214"/>
      <c r="AH71" s="1211"/>
      <c r="AI71" s="1211"/>
      <c r="AJ71" s="1211"/>
      <c r="AK71" s="1209"/>
      <c r="AL71" s="1212"/>
      <c r="AM71" s="1213"/>
      <c r="AN71" s="1213"/>
      <c r="AO71" s="1212"/>
      <c r="AP71" s="1213"/>
      <c r="AQ71" s="1214"/>
      <c r="AR71" s="1212"/>
      <c r="AS71" s="1213"/>
      <c r="AT71" s="1213"/>
      <c r="AU71" s="996"/>
      <c r="AV71" s="982"/>
      <c r="AW71" s="982"/>
      <c r="AX71" s="982"/>
      <c r="AY71" s="982"/>
      <c r="AZ71" s="982"/>
      <c r="BA71" s="982"/>
      <c r="BB71" s="982"/>
      <c r="BC71" s="982"/>
      <c r="BD71" s="982"/>
      <c r="BE71" s="982"/>
      <c r="BF71" s="982"/>
      <c r="BG71" s="982"/>
      <c r="BH71" s="982"/>
      <c r="BI71" s="984"/>
      <c r="BJ71" s="987"/>
      <c r="BK71" s="987"/>
      <c r="BL71" s="988"/>
      <c r="BM71" s="991"/>
      <c r="BN71" s="987"/>
      <c r="BO71" s="992"/>
      <c r="BP71" s="994"/>
      <c r="BQ71" s="987"/>
      <c r="BR71" s="988"/>
      <c r="BS71" s="991"/>
      <c r="BT71" s="987"/>
      <c r="BU71" s="992"/>
      <c r="BV71" s="988"/>
      <c r="BW71" s="1026"/>
      <c r="BX71" s="4"/>
    </row>
    <row r="72" spans="1:76" s="209" customFormat="1" ht="16.5" thickBot="1">
      <c r="A72" s="1255"/>
      <c r="B72" s="896"/>
      <c r="C72" s="896"/>
      <c r="D72" s="896"/>
      <c r="E72" s="896"/>
      <c r="F72" s="896"/>
      <c r="G72" s="896"/>
      <c r="H72" s="896"/>
      <c r="I72" s="896"/>
      <c r="J72" s="896"/>
      <c r="K72" s="896"/>
      <c r="L72" s="896"/>
      <c r="M72" s="896"/>
      <c r="N72" s="896"/>
      <c r="O72" s="896"/>
      <c r="P72" s="896"/>
      <c r="Q72" s="896"/>
      <c r="R72" s="896"/>
      <c r="S72" s="896"/>
      <c r="T72" s="896"/>
      <c r="U72" s="896"/>
      <c r="V72" s="896"/>
      <c r="W72" s="896"/>
      <c r="X72" s="896"/>
      <c r="Y72" s="896"/>
      <c r="Z72" s="896"/>
      <c r="AA72" s="896"/>
      <c r="AB72" s="213"/>
      <c r="AC72" s="216"/>
      <c r="AD72" s="216"/>
      <c r="AE72" s="216"/>
      <c r="AF72" s="216"/>
      <c r="AG72" s="216"/>
      <c r="AH72" s="216"/>
      <c r="AI72" s="216"/>
      <c r="AJ72" s="216"/>
      <c r="AK72" s="217"/>
      <c r="AL72" s="994"/>
      <c r="AM72" s="987"/>
      <c r="AN72" s="987"/>
      <c r="AO72" s="994"/>
      <c r="AP72" s="987"/>
      <c r="AQ72" s="992"/>
      <c r="AR72" s="994"/>
      <c r="AS72" s="987"/>
      <c r="AT72" s="987"/>
      <c r="AU72" s="218"/>
      <c r="AV72" s="219"/>
      <c r="AW72" s="219"/>
      <c r="AX72" s="219"/>
      <c r="AY72" s="219"/>
      <c r="AZ72" s="219"/>
      <c r="BA72" s="219"/>
      <c r="BB72" s="219"/>
      <c r="BC72" s="219"/>
      <c r="BD72" s="219"/>
      <c r="BE72" s="219"/>
      <c r="BF72" s="219"/>
      <c r="BG72" s="219"/>
      <c r="BH72" s="219"/>
      <c r="BI72" s="220"/>
      <c r="BJ72" s="940">
        <f>SUM(BJ70:BO71)</f>
        <v>1404</v>
      </c>
      <c r="BK72" s="940"/>
      <c r="BL72" s="940"/>
      <c r="BM72" s="940"/>
      <c r="BN72" s="940"/>
      <c r="BO72" s="879"/>
      <c r="BP72" s="878">
        <f>SUM(BP70:BU71)</f>
        <v>1404</v>
      </c>
      <c r="BQ72" s="940"/>
      <c r="BR72" s="940"/>
      <c r="BS72" s="940"/>
      <c r="BT72" s="940"/>
      <c r="BU72" s="879"/>
      <c r="BV72" s="878">
        <f>SUM(BV70,BW70)</f>
        <v>1260</v>
      </c>
      <c r="BW72" s="879"/>
      <c r="BX72" s="4"/>
    </row>
    <row r="73" spans="1:76" ht="15.75">
      <c r="A73" s="81" t="s">
        <v>150</v>
      </c>
      <c r="B73" s="950" t="s">
        <v>96</v>
      </c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1"/>
      <c r="N73" s="951"/>
      <c r="O73" s="951"/>
      <c r="P73" s="951"/>
      <c r="Q73" s="951"/>
      <c r="R73" s="951"/>
      <c r="S73" s="951"/>
      <c r="T73" s="951"/>
      <c r="U73" s="951"/>
      <c r="V73" s="951"/>
      <c r="W73" s="951"/>
      <c r="X73" s="951"/>
      <c r="Y73" s="951"/>
      <c r="Z73" s="951"/>
      <c r="AA73" s="952"/>
      <c r="AB73" s="947"/>
      <c r="AC73" s="948"/>
      <c r="AD73" s="948"/>
      <c r="AE73" s="948"/>
      <c r="AF73" s="948"/>
      <c r="AG73" s="948"/>
      <c r="AH73" s="948"/>
      <c r="AI73" s="948"/>
      <c r="AJ73" s="948"/>
      <c r="AK73" s="948"/>
      <c r="AL73" s="948"/>
      <c r="AM73" s="948"/>
      <c r="AN73" s="948"/>
      <c r="AO73" s="948"/>
      <c r="AP73" s="948"/>
      <c r="AQ73" s="949"/>
      <c r="AR73" s="1011" t="s">
        <v>97</v>
      </c>
      <c r="AS73" s="1012"/>
      <c r="AT73" s="1012"/>
      <c r="AU73" s="1012"/>
      <c r="AV73" s="1012"/>
      <c r="AW73" s="1012"/>
      <c r="AX73" s="1012"/>
      <c r="AY73" s="1012"/>
      <c r="AZ73" s="1012"/>
      <c r="BA73" s="1012"/>
      <c r="BB73" s="1012"/>
      <c r="BC73" s="1012"/>
      <c r="BD73" s="1012"/>
      <c r="BE73" s="1012"/>
      <c r="BF73" s="1012"/>
      <c r="BG73" s="1012"/>
      <c r="BH73" s="1012"/>
      <c r="BI73" s="1013"/>
      <c r="BJ73" s="1004">
        <v>26</v>
      </c>
      <c r="BK73" s="977"/>
      <c r="BL73" s="977"/>
      <c r="BM73" s="977">
        <v>40</v>
      </c>
      <c r="BN73" s="977"/>
      <c r="BO73" s="978"/>
      <c r="BP73" s="976">
        <v>18</v>
      </c>
      <c r="BQ73" s="977"/>
      <c r="BR73" s="977"/>
      <c r="BS73" s="977">
        <v>78</v>
      </c>
      <c r="BT73" s="977"/>
      <c r="BU73" s="978"/>
      <c r="BV73" s="68">
        <v>90</v>
      </c>
      <c r="BW73" s="26"/>
      <c r="BX73" s="1024"/>
    </row>
    <row r="74" spans="1:76" ht="18.75" customHeight="1">
      <c r="A74" s="81"/>
      <c r="B74" s="953"/>
      <c r="C74" s="954"/>
      <c r="D74" s="954"/>
      <c r="E74" s="954"/>
      <c r="F74" s="954"/>
      <c r="G74" s="954"/>
      <c r="H74" s="954"/>
      <c r="I74" s="954"/>
      <c r="J74" s="954"/>
      <c r="K74" s="954"/>
      <c r="L74" s="954"/>
      <c r="M74" s="954"/>
      <c r="N74" s="954"/>
      <c r="O74" s="954"/>
      <c r="P74" s="954"/>
      <c r="Q74" s="954"/>
      <c r="R74" s="954"/>
      <c r="S74" s="954"/>
      <c r="T74" s="954"/>
      <c r="U74" s="954"/>
      <c r="V74" s="954"/>
      <c r="W74" s="954"/>
      <c r="X74" s="954"/>
      <c r="Y74" s="954"/>
      <c r="Z74" s="954"/>
      <c r="AA74" s="955"/>
      <c r="AB74" s="1001"/>
      <c r="AC74" s="1002"/>
      <c r="AD74" s="1002"/>
      <c r="AE74" s="1002"/>
      <c r="AF74" s="1002"/>
      <c r="AG74" s="1002"/>
      <c r="AH74" s="1002"/>
      <c r="AI74" s="1002"/>
      <c r="AJ74" s="1002"/>
      <c r="AK74" s="1002"/>
      <c r="AL74" s="1002"/>
      <c r="AM74" s="1002"/>
      <c r="AN74" s="1002"/>
      <c r="AO74" s="1002"/>
      <c r="AP74" s="1002"/>
      <c r="AQ74" s="1003"/>
      <c r="AR74" s="1014" t="s">
        <v>113</v>
      </c>
      <c r="AS74" s="1015"/>
      <c r="AT74" s="1015"/>
      <c r="AU74" s="1015"/>
      <c r="AV74" s="1015"/>
      <c r="AW74" s="1015"/>
      <c r="AX74" s="1015"/>
      <c r="AY74" s="1015"/>
      <c r="AZ74" s="1015"/>
      <c r="BA74" s="1015"/>
      <c r="BB74" s="1015"/>
      <c r="BC74" s="1015"/>
      <c r="BD74" s="1015"/>
      <c r="BE74" s="1015"/>
      <c r="BF74" s="1015"/>
      <c r="BG74" s="1015"/>
      <c r="BH74" s="1015"/>
      <c r="BI74" s="1016"/>
      <c r="BJ74" s="1004"/>
      <c r="BK74" s="977"/>
      <c r="BL74" s="977"/>
      <c r="BM74" s="977"/>
      <c r="BN74" s="977"/>
      <c r="BO74" s="978"/>
      <c r="BP74" s="1005">
        <v>18</v>
      </c>
      <c r="BQ74" s="1006"/>
      <c r="BR74" s="1006"/>
      <c r="BS74" s="1005">
        <v>72</v>
      </c>
      <c r="BT74" s="1006"/>
      <c r="BU74" s="1006"/>
      <c r="BV74" s="22">
        <v>18</v>
      </c>
      <c r="BW74" s="23"/>
      <c r="BX74" s="1024"/>
    </row>
    <row r="75" spans="1:76" ht="15.75">
      <c r="A75" s="81"/>
      <c r="B75" s="953"/>
      <c r="C75" s="954"/>
      <c r="D75" s="954"/>
      <c r="E75" s="954"/>
      <c r="F75" s="954"/>
      <c r="G75" s="954"/>
      <c r="H75" s="954"/>
      <c r="I75" s="954"/>
      <c r="J75" s="954"/>
      <c r="K75" s="954"/>
      <c r="L75" s="954"/>
      <c r="M75" s="954"/>
      <c r="N75" s="954"/>
      <c r="O75" s="954"/>
      <c r="P75" s="954"/>
      <c r="Q75" s="954"/>
      <c r="R75" s="954"/>
      <c r="S75" s="954"/>
      <c r="T75" s="954"/>
      <c r="U75" s="954"/>
      <c r="V75" s="954"/>
      <c r="W75" s="954"/>
      <c r="X75" s="954"/>
      <c r="Y75" s="954"/>
      <c r="Z75" s="954"/>
      <c r="AA75" s="955"/>
      <c r="AB75" s="1001"/>
      <c r="AC75" s="1002"/>
      <c r="AD75" s="1002"/>
      <c r="AE75" s="1002"/>
      <c r="AF75" s="1002"/>
      <c r="AG75" s="1002"/>
      <c r="AH75" s="1002"/>
      <c r="AI75" s="1002"/>
      <c r="AJ75" s="1002"/>
      <c r="AK75" s="1002"/>
      <c r="AL75" s="1002"/>
      <c r="AM75" s="1002"/>
      <c r="AN75" s="1002"/>
      <c r="AO75" s="1002"/>
      <c r="AP75" s="1002"/>
      <c r="AQ75" s="1003"/>
      <c r="AR75" s="1014" t="s">
        <v>102</v>
      </c>
      <c r="AS75" s="1015"/>
      <c r="AT75" s="1015"/>
      <c r="AU75" s="1015"/>
      <c r="AV75" s="1015"/>
      <c r="AW75" s="1015"/>
      <c r="AX75" s="1015"/>
      <c r="AY75" s="1015"/>
      <c r="AZ75" s="1015"/>
      <c r="BA75" s="1015"/>
      <c r="BB75" s="1015"/>
      <c r="BC75" s="1015"/>
      <c r="BD75" s="1015"/>
      <c r="BE75" s="1015"/>
      <c r="BF75" s="1015"/>
      <c r="BG75" s="1015"/>
      <c r="BH75" s="1015"/>
      <c r="BI75" s="1016"/>
      <c r="BJ75" s="1004"/>
      <c r="BK75" s="977"/>
      <c r="BL75" s="977"/>
      <c r="BM75" s="977"/>
      <c r="BN75" s="977"/>
      <c r="BO75" s="978"/>
      <c r="BP75" s="1007"/>
      <c r="BQ75" s="1007"/>
      <c r="BR75" s="1004"/>
      <c r="BS75" s="976"/>
      <c r="BT75" s="977"/>
      <c r="BU75" s="978"/>
      <c r="BV75" s="24"/>
      <c r="BW75" s="25">
        <v>144</v>
      </c>
      <c r="BX75" s="1024"/>
    </row>
    <row r="76" spans="1:76" ht="15.75">
      <c r="A76" s="81"/>
      <c r="B76" s="950"/>
      <c r="C76" s="951"/>
      <c r="D76" s="951"/>
      <c r="E76" s="951"/>
      <c r="F76" s="951"/>
      <c r="G76" s="951"/>
      <c r="H76" s="951"/>
      <c r="I76" s="951"/>
      <c r="J76" s="951"/>
      <c r="K76" s="951"/>
      <c r="L76" s="951"/>
      <c r="M76" s="951"/>
      <c r="N76" s="951"/>
      <c r="O76" s="951"/>
      <c r="P76" s="951"/>
      <c r="Q76" s="951"/>
      <c r="R76" s="951"/>
      <c r="S76" s="951"/>
      <c r="T76" s="951"/>
      <c r="U76" s="951"/>
      <c r="V76" s="951"/>
      <c r="W76" s="951"/>
      <c r="X76" s="951"/>
      <c r="Y76" s="951"/>
      <c r="Z76" s="951"/>
      <c r="AA76" s="952"/>
      <c r="AB76" s="947"/>
      <c r="AC76" s="948"/>
      <c r="AD76" s="948"/>
      <c r="AE76" s="948"/>
      <c r="AF76" s="948"/>
      <c r="AG76" s="948"/>
      <c r="AH76" s="948"/>
      <c r="AI76" s="948"/>
      <c r="AJ76" s="948"/>
      <c r="AK76" s="948"/>
      <c r="AL76" s="948"/>
      <c r="AM76" s="948"/>
      <c r="AN76" s="948"/>
      <c r="AO76" s="948"/>
      <c r="AP76" s="948"/>
      <c r="AQ76" s="949"/>
      <c r="AR76" s="1017" t="s">
        <v>112</v>
      </c>
      <c r="AS76" s="1018"/>
      <c r="AT76" s="1018"/>
      <c r="AU76" s="1018"/>
      <c r="AV76" s="1018"/>
      <c r="AW76" s="1018"/>
      <c r="AX76" s="1018"/>
      <c r="AY76" s="1018"/>
      <c r="AZ76" s="1018"/>
      <c r="BA76" s="1018"/>
      <c r="BB76" s="1018"/>
      <c r="BC76" s="1018"/>
      <c r="BD76" s="1018"/>
      <c r="BE76" s="1018"/>
      <c r="BF76" s="1018"/>
      <c r="BG76" s="1018"/>
      <c r="BH76" s="1018"/>
      <c r="BI76" s="1019"/>
      <c r="BJ76" s="979">
        <v>2</v>
      </c>
      <c r="BK76" s="980"/>
      <c r="BL76" s="980"/>
      <c r="BM76" s="1008">
        <v>4</v>
      </c>
      <c r="BN76" s="1008"/>
      <c r="BO76" s="1009"/>
      <c r="BP76" s="1010">
        <v>1</v>
      </c>
      <c r="BQ76" s="1008"/>
      <c r="BR76" s="1008"/>
      <c r="BS76" s="1008">
        <v>2</v>
      </c>
      <c r="BT76" s="1008"/>
      <c r="BU76" s="1009"/>
      <c r="BV76" s="27">
        <v>3</v>
      </c>
      <c r="BW76" s="29">
        <v>2</v>
      </c>
      <c r="BX76" s="1024"/>
    </row>
    <row r="77" spans="1:76" ht="21.75" customHeight="1">
      <c r="A77" s="81" t="s">
        <v>151</v>
      </c>
      <c r="B77" s="950" t="s">
        <v>153</v>
      </c>
      <c r="C77" s="951"/>
      <c r="D77" s="951"/>
      <c r="E77" s="951"/>
      <c r="F77" s="951"/>
      <c r="G77" s="951"/>
      <c r="H77" s="951"/>
      <c r="I77" s="951"/>
      <c r="J77" s="951"/>
      <c r="K77" s="951"/>
      <c r="L77" s="951"/>
      <c r="M77" s="951"/>
      <c r="N77" s="951"/>
      <c r="O77" s="951"/>
      <c r="P77" s="951"/>
      <c r="Q77" s="951"/>
      <c r="R77" s="951"/>
      <c r="S77" s="951"/>
      <c r="T77" s="951"/>
      <c r="U77" s="951"/>
      <c r="V77" s="951"/>
      <c r="W77" s="951"/>
      <c r="X77" s="951"/>
      <c r="Y77" s="951"/>
      <c r="Z77" s="951"/>
      <c r="AA77" s="952"/>
      <c r="AB77" s="947"/>
      <c r="AC77" s="948"/>
      <c r="AD77" s="948"/>
      <c r="AE77" s="948"/>
      <c r="AF77" s="948"/>
      <c r="AG77" s="948"/>
      <c r="AH77" s="948"/>
      <c r="AI77" s="948"/>
      <c r="AJ77" s="948"/>
      <c r="AK77" s="948"/>
      <c r="AL77" s="948"/>
      <c r="AM77" s="948"/>
      <c r="AN77" s="948"/>
      <c r="AO77" s="948"/>
      <c r="AP77" s="948"/>
      <c r="AQ77" s="949"/>
      <c r="AR77" s="1020" t="s">
        <v>94</v>
      </c>
      <c r="AS77" s="1021"/>
      <c r="AT77" s="1021"/>
      <c r="AU77" s="1021"/>
      <c r="AV77" s="1021"/>
      <c r="AW77" s="1021"/>
      <c r="AX77" s="1021"/>
      <c r="AY77" s="1021"/>
      <c r="AZ77" s="1021"/>
      <c r="BA77" s="1021"/>
      <c r="BB77" s="1021"/>
      <c r="BC77" s="1021"/>
      <c r="BD77" s="1021"/>
      <c r="BE77" s="1021"/>
      <c r="BF77" s="1021"/>
      <c r="BG77" s="1021"/>
      <c r="BH77" s="1021"/>
      <c r="BI77" s="1022"/>
      <c r="BJ77" s="997">
        <v>6</v>
      </c>
      <c r="BK77" s="998"/>
      <c r="BL77" s="998"/>
      <c r="BM77" s="998">
        <v>4</v>
      </c>
      <c r="BN77" s="998"/>
      <c r="BO77" s="999"/>
      <c r="BP77" s="1000">
        <v>4</v>
      </c>
      <c r="BQ77" s="998"/>
      <c r="BR77" s="998"/>
      <c r="BS77" s="998">
        <v>6</v>
      </c>
      <c r="BT77" s="998"/>
      <c r="BU77" s="999"/>
      <c r="BV77" s="200">
        <v>4</v>
      </c>
      <c r="BW77" s="201">
        <v>4</v>
      </c>
      <c r="BX77" s="1024"/>
    </row>
    <row r="78" spans="1:76" ht="16.5" thickBot="1">
      <c r="A78" s="82" t="s">
        <v>152</v>
      </c>
      <c r="B78" s="941" t="s">
        <v>154</v>
      </c>
      <c r="C78" s="942"/>
      <c r="D78" s="942"/>
      <c r="E78" s="942"/>
      <c r="F78" s="942"/>
      <c r="G78" s="942"/>
      <c r="H78" s="942"/>
      <c r="I78" s="942"/>
      <c r="J78" s="942"/>
      <c r="K78" s="942"/>
      <c r="L78" s="942"/>
      <c r="M78" s="942"/>
      <c r="N78" s="942"/>
      <c r="O78" s="942"/>
      <c r="P78" s="942"/>
      <c r="Q78" s="942"/>
      <c r="R78" s="942"/>
      <c r="S78" s="942"/>
      <c r="T78" s="942"/>
      <c r="U78" s="942"/>
      <c r="V78" s="942"/>
      <c r="W78" s="942"/>
      <c r="X78" s="942"/>
      <c r="Y78" s="942"/>
      <c r="Z78" s="942"/>
      <c r="AA78" s="943"/>
      <c r="AB78" s="944"/>
      <c r="AC78" s="945"/>
      <c r="AD78" s="945"/>
      <c r="AE78" s="945"/>
      <c r="AF78" s="945"/>
      <c r="AG78" s="945"/>
      <c r="AH78" s="945"/>
      <c r="AI78" s="945"/>
      <c r="AJ78" s="945"/>
      <c r="AK78" s="945"/>
      <c r="AL78" s="945"/>
      <c r="AM78" s="945"/>
      <c r="AN78" s="945"/>
      <c r="AO78" s="945"/>
      <c r="AP78" s="945"/>
      <c r="AQ78" s="946"/>
      <c r="AR78" s="973" t="s">
        <v>95</v>
      </c>
      <c r="AS78" s="974"/>
      <c r="AT78" s="974"/>
      <c r="AU78" s="974"/>
      <c r="AV78" s="974"/>
      <c r="AW78" s="974"/>
      <c r="AX78" s="974"/>
      <c r="AY78" s="974"/>
      <c r="AZ78" s="974"/>
      <c r="BA78" s="974"/>
      <c r="BB78" s="974"/>
      <c r="BC78" s="974"/>
      <c r="BD78" s="974"/>
      <c r="BE78" s="974"/>
      <c r="BF78" s="974"/>
      <c r="BG78" s="974"/>
      <c r="BH78" s="974"/>
      <c r="BI78" s="975"/>
      <c r="BJ78" s="971"/>
      <c r="BK78" s="969"/>
      <c r="BL78" s="969"/>
      <c r="BM78" s="969"/>
      <c r="BN78" s="969"/>
      <c r="BO78" s="970"/>
      <c r="BP78" s="972"/>
      <c r="BQ78" s="969"/>
      <c r="BR78" s="969"/>
      <c r="BS78" s="969"/>
      <c r="BT78" s="969"/>
      <c r="BU78" s="970"/>
      <c r="BV78" s="206">
        <v>1</v>
      </c>
      <c r="BW78" s="207"/>
      <c r="BX78" s="1024"/>
    </row>
    <row r="79" spans="1:76">
      <c r="A79" s="208"/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09"/>
      <c r="BW79" s="4"/>
      <c r="BX79" s="4"/>
    </row>
    <row r="80" spans="1:76" ht="15.75">
      <c r="A80" s="208"/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09"/>
      <c r="AL80" s="14" t="s">
        <v>116</v>
      </c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W80" s="4"/>
      <c r="BX80" s="4"/>
    </row>
    <row r="81" spans="1:76">
      <c r="A81" s="212"/>
      <c r="B81" s="210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09"/>
      <c r="BW81" s="4"/>
      <c r="BX81" s="4"/>
    </row>
    <row r="82" spans="1:76">
      <c r="BW82" s="4"/>
      <c r="BX82" s="4"/>
    </row>
    <row r="83" spans="1:76">
      <c r="BW83" s="4"/>
      <c r="BX83" s="4"/>
    </row>
    <row r="84" spans="1:76">
      <c r="BW84" s="4"/>
      <c r="BX84" s="4"/>
    </row>
    <row r="85" spans="1:76">
      <c r="BW85" s="4"/>
    </row>
    <row r="86" spans="1:76">
      <c r="BW86" s="4"/>
    </row>
    <row r="87" spans="1:76">
      <c r="BW87" s="4"/>
    </row>
    <row r="88" spans="1:76">
      <c r="BW88" s="4"/>
    </row>
    <row r="89" spans="1:76">
      <c r="BW89" s="4"/>
    </row>
    <row r="90" spans="1:76">
      <c r="BW90" s="4"/>
    </row>
    <row r="91" spans="1:76">
      <c r="BW91" s="4"/>
    </row>
    <row r="92" spans="1:76">
      <c r="BW92" s="4"/>
    </row>
    <row r="93" spans="1:76">
      <c r="BW93" s="4"/>
    </row>
    <row r="94" spans="1:76">
      <c r="BW94" s="4"/>
    </row>
    <row r="95" spans="1:76">
      <c r="BW95" s="4"/>
    </row>
    <row r="96" spans="1:76">
      <c r="BW96" s="4"/>
    </row>
    <row r="97" spans="75:75">
      <c r="BW97" s="4"/>
    </row>
    <row r="98" spans="75:75">
      <c r="BW98" s="4"/>
    </row>
    <row r="99" spans="75:75">
      <c r="BW99" s="4"/>
    </row>
    <row r="100" spans="75:75">
      <c r="BW100" s="4"/>
    </row>
    <row r="101" spans="75:75">
      <c r="BW101" s="4"/>
    </row>
    <row r="102" spans="75:75">
      <c r="BW102" s="4"/>
    </row>
    <row r="103" spans="75:75">
      <c r="BW103" s="4"/>
    </row>
    <row r="104" spans="75:75">
      <c r="BW104" s="4"/>
    </row>
    <row r="105" spans="75:75">
      <c r="BW105" s="4"/>
    </row>
    <row r="106" spans="75:75">
      <c r="BW106" s="4"/>
    </row>
    <row r="107" spans="75:75">
      <c r="BW107" s="4"/>
    </row>
    <row r="108" spans="75:75">
      <c r="BW108" s="4"/>
    </row>
    <row r="109" spans="75:75">
      <c r="BW109" s="4"/>
    </row>
    <row r="110" spans="75:75">
      <c r="BW110" s="4"/>
    </row>
    <row r="111" spans="75:75">
      <c r="BW111" s="4"/>
    </row>
    <row r="112" spans="75:75">
      <c r="BW112" s="4"/>
    </row>
    <row r="113" spans="75:75">
      <c r="BW113" s="4"/>
    </row>
    <row r="114" spans="75:75">
      <c r="BW114" s="4"/>
    </row>
    <row r="115" spans="75:75">
      <c r="BW115" s="4"/>
    </row>
    <row r="116" spans="75:75">
      <c r="BW116" s="4"/>
    </row>
  </sheetData>
  <mergeCells count="875">
    <mergeCell ref="AL65:AN65"/>
    <mergeCell ref="AO65:AQ65"/>
    <mergeCell ref="AR65:AT65"/>
    <mergeCell ref="AB70:AB71"/>
    <mergeCell ref="AC70:AC71"/>
    <mergeCell ref="AD70:AE71"/>
    <mergeCell ref="AD46:AE57"/>
    <mergeCell ref="B61:AA61"/>
    <mergeCell ref="B60:AA60"/>
    <mergeCell ref="AF70:AF71"/>
    <mergeCell ref="AH70:AH71"/>
    <mergeCell ref="B68:AA68"/>
    <mergeCell ref="AF46:AF57"/>
    <mergeCell ref="AR53:AT53"/>
    <mergeCell ref="B69:AA69"/>
    <mergeCell ref="AL69:AN69"/>
    <mergeCell ref="AO69:AQ69"/>
    <mergeCell ref="AD69:AE69"/>
    <mergeCell ref="AR68:AT68"/>
    <mergeCell ref="AO68:AQ68"/>
    <mergeCell ref="AD63:AE63"/>
    <mergeCell ref="AL68:AN68"/>
    <mergeCell ref="AD68:AE68"/>
    <mergeCell ref="AD66:AE66"/>
    <mergeCell ref="B58:Z58"/>
    <mergeCell ref="AD58:AE58"/>
    <mergeCell ref="B44:AA44"/>
    <mergeCell ref="A70:A72"/>
    <mergeCell ref="A40:A42"/>
    <mergeCell ref="B40:Z42"/>
    <mergeCell ref="B62:AA62"/>
    <mergeCell ref="AD62:AE62"/>
    <mergeCell ref="A46:A57"/>
    <mergeCell ref="A63:A66"/>
    <mergeCell ref="B67:AA67"/>
    <mergeCell ref="B63:Z66"/>
    <mergeCell ref="AB45:AC45"/>
    <mergeCell ref="AD65:AE65"/>
    <mergeCell ref="B37:AA37"/>
    <mergeCell ref="B20:AA20"/>
    <mergeCell ref="B22:AA22"/>
    <mergeCell ref="BD67:BF67"/>
    <mergeCell ref="B29:AA29"/>
    <mergeCell ref="B30:AA30"/>
    <mergeCell ref="B31:AA31"/>
    <mergeCell ref="B32:AA32"/>
    <mergeCell ref="B35:AA35"/>
    <mergeCell ref="B33:AA33"/>
    <mergeCell ref="B34:AA34"/>
    <mergeCell ref="AG40:AG42"/>
    <mergeCell ref="AD44:AE44"/>
    <mergeCell ref="AL44:AN44"/>
    <mergeCell ref="AO44:AQ44"/>
    <mergeCell ref="AR44:AT44"/>
    <mergeCell ref="AU44:AW44"/>
    <mergeCell ref="AD41:AE41"/>
    <mergeCell ref="AR40:AT40"/>
    <mergeCell ref="AD30:AE30"/>
    <mergeCell ref="AU65:AW65"/>
    <mergeCell ref="BJ63:BL63"/>
    <mergeCell ref="BJ66:BL66"/>
    <mergeCell ref="AR64:AT64"/>
    <mergeCell ref="AU64:AW64"/>
    <mergeCell ref="BA63:BC63"/>
    <mergeCell ref="BD63:BF63"/>
    <mergeCell ref="BG63:BI63"/>
    <mergeCell ref="AR63:AT63"/>
    <mergeCell ref="AX64:AZ64"/>
    <mergeCell ref="BA64:BC64"/>
    <mergeCell ref="AK70:AK71"/>
    <mergeCell ref="BA67:BC67"/>
    <mergeCell ref="AI70:AI71"/>
    <mergeCell ref="AJ70:AJ71"/>
    <mergeCell ref="AL70:AN72"/>
    <mergeCell ref="AO70:AQ72"/>
    <mergeCell ref="AR70:AT72"/>
    <mergeCell ref="AX67:AZ67"/>
    <mergeCell ref="AR67:AT67"/>
    <mergeCell ref="AU67:AW67"/>
    <mergeCell ref="AR69:AT69"/>
    <mergeCell ref="AU69:AW69"/>
    <mergeCell ref="AX69:AZ69"/>
    <mergeCell ref="BA69:BC69"/>
    <mergeCell ref="BA68:BC68"/>
    <mergeCell ref="AX68:AZ68"/>
    <mergeCell ref="AU68:AW68"/>
    <mergeCell ref="A6:BW6"/>
    <mergeCell ref="B9:AA13"/>
    <mergeCell ref="B24:AA24"/>
    <mergeCell ref="B38:AA38"/>
    <mergeCell ref="B14:AA14"/>
    <mergeCell ref="B21:AA21"/>
    <mergeCell ref="B15:AA15"/>
    <mergeCell ref="B25:AA25"/>
    <mergeCell ref="AK11:AK13"/>
    <mergeCell ref="C7:BP7"/>
    <mergeCell ref="AB9:AK10"/>
    <mergeCell ref="AL9:AN13"/>
    <mergeCell ref="AO9:AQ13"/>
    <mergeCell ref="AR9:BC10"/>
    <mergeCell ref="BD9:BW10"/>
    <mergeCell ref="BV11:BW11"/>
    <mergeCell ref="AU12:AW13"/>
    <mergeCell ref="AX12:AZ13"/>
    <mergeCell ref="BA12:BC13"/>
    <mergeCell ref="BD12:BF12"/>
    <mergeCell ref="BG12:BI12"/>
    <mergeCell ref="BJ12:BL12"/>
    <mergeCell ref="B23:AA23"/>
    <mergeCell ref="B18:AA18"/>
    <mergeCell ref="BJ53:BL53"/>
    <mergeCell ref="BD51:BF51"/>
    <mergeCell ref="BG51:BI51"/>
    <mergeCell ref="B17:AA17"/>
    <mergeCell ref="AR43:AT43"/>
    <mergeCell ref="B19:AA19"/>
    <mergeCell ref="AD33:AE33"/>
    <mergeCell ref="AD39:AE39"/>
    <mergeCell ref="AD36:AE36"/>
    <mergeCell ref="AD43:AE43"/>
    <mergeCell ref="B36:AA36"/>
    <mergeCell ref="AD37:AE37"/>
    <mergeCell ref="B45:AA45"/>
    <mergeCell ref="B46:Z57"/>
    <mergeCell ref="AD31:AE31"/>
    <mergeCell ref="AD34:AE34"/>
    <mergeCell ref="B39:AA39"/>
    <mergeCell ref="AF30:AF31"/>
    <mergeCell ref="AL46:AN46"/>
    <mergeCell ref="AO46:AQ46"/>
    <mergeCell ref="AO52:AQ52"/>
    <mergeCell ref="AR52:AT52"/>
    <mergeCell ref="AU52:AW52"/>
    <mergeCell ref="BA50:BC50"/>
    <mergeCell ref="BD50:BF50"/>
    <mergeCell ref="BG50:BI50"/>
    <mergeCell ref="BJ50:BL50"/>
    <mergeCell ref="BA52:BC52"/>
    <mergeCell ref="AL45:AN45"/>
    <mergeCell ref="AO45:AQ45"/>
    <mergeCell ref="AR45:AT45"/>
    <mergeCell ref="AJ40:AJ42"/>
    <mergeCell ref="AU45:AW45"/>
    <mergeCell ref="AD45:AE45"/>
    <mergeCell ref="AD40:AE40"/>
    <mergeCell ref="AO43:AQ43"/>
    <mergeCell ref="AD42:AE42"/>
    <mergeCell ref="AL42:AN42"/>
    <mergeCell ref="AO42:AQ42"/>
    <mergeCell ref="AR42:AT42"/>
    <mergeCell ref="AU42:AW42"/>
    <mergeCell ref="AR41:AT41"/>
    <mergeCell ref="AU41:AW41"/>
    <mergeCell ref="AL43:AN43"/>
    <mergeCell ref="AO41:AQ41"/>
    <mergeCell ref="AU43:AW43"/>
    <mergeCell ref="AL41:AN41"/>
    <mergeCell ref="B26:AA26"/>
    <mergeCell ref="B27:AA27"/>
    <mergeCell ref="B28:AA28"/>
    <mergeCell ref="AD25:AE25"/>
    <mergeCell ref="AD27:AE27"/>
    <mergeCell ref="AD26:AE26"/>
    <mergeCell ref="BP60:BR60"/>
    <mergeCell ref="AR46:AT46"/>
    <mergeCell ref="AU46:AW46"/>
    <mergeCell ref="BM48:BO48"/>
    <mergeCell ref="BM46:BO46"/>
    <mergeCell ref="BM51:BO51"/>
    <mergeCell ref="AU53:AW53"/>
    <mergeCell ref="AX53:AZ53"/>
    <mergeCell ref="BA53:BC53"/>
    <mergeCell ref="BD53:BF53"/>
    <mergeCell ref="BP51:BR51"/>
    <mergeCell ref="BP47:BR47"/>
    <mergeCell ref="BM47:BO47"/>
    <mergeCell ref="BM49:BO49"/>
    <mergeCell ref="BP49:BR49"/>
    <mergeCell ref="BM53:BO53"/>
    <mergeCell ref="BP53:BR53"/>
    <mergeCell ref="BP58:BR58"/>
    <mergeCell ref="BP57:BR57"/>
    <mergeCell ref="BA47:BC47"/>
    <mergeCell ref="BM50:BO50"/>
    <mergeCell ref="BM17:BO17"/>
    <mergeCell ref="BP17:BR17"/>
    <mergeCell ref="BM18:BO18"/>
    <mergeCell ref="BP18:BR18"/>
    <mergeCell ref="BP19:BR19"/>
    <mergeCell ref="BJ18:BL18"/>
    <mergeCell ref="BD18:BF18"/>
    <mergeCell ref="BG18:BI18"/>
    <mergeCell ref="BM23:BO23"/>
    <mergeCell ref="BP23:BR23"/>
    <mergeCell ref="BJ24:BL24"/>
    <mergeCell ref="BM24:BO24"/>
    <mergeCell ref="BP24:BR24"/>
    <mergeCell ref="BJ28:BL28"/>
    <mergeCell ref="BM28:BO28"/>
    <mergeCell ref="BP28:BR28"/>
    <mergeCell ref="BA26:BC26"/>
    <mergeCell ref="BD26:BF26"/>
    <mergeCell ref="BG26:BI26"/>
    <mergeCell ref="BD23:BF23"/>
    <mergeCell ref="BM25:BO25"/>
    <mergeCell ref="A9:A13"/>
    <mergeCell ref="BP11:BU11"/>
    <mergeCell ref="AU11:BC11"/>
    <mergeCell ref="BD11:BI11"/>
    <mergeCell ref="BJ11:BO11"/>
    <mergeCell ref="BD15:BF15"/>
    <mergeCell ref="AD15:AE15"/>
    <mergeCell ref="AL15:AN15"/>
    <mergeCell ref="BP16:BR16"/>
    <mergeCell ref="BS16:BU16"/>
    <mergeCell ref="AF11:AG13"/>
    <mergeCell ref="BD13:BF13"/>
    <mergeCell ref="BG13:BI13"/>
    <mergeCell ref="BM13:BO13"/>
    <mergeCell ref="BP13:BR13"/>
    <mergeCell ref="BS13:BU13"/>
    <mergeCell ref="AH11:AH13"/>
    <mergeCell ref="AD11:AE13"/>
    <mergeCell ref="BA16:BC16"/>
    <mergeCell ref="AF16:AG16"/>
    <mergeCell ref="B16:AA16"/>
    <mergeCell ref="AL8:BC8"/>
    <mergeCell ref="AR11:AT13"/>
    <mergeCell ref="AB11:AB13"/>
    <mergeCell ref="AC11:AC13"/>
    <mergeCell ref="AI11:AI13"/>
    <mergeCell ref="AJ11:AJ13"/>
    <mergeCell ref="BP12:BR12"/>
    <mergeCell ref="BS12:BU12"/>
    <mergeCell ref="BJ13:BL13"/>
    <mergeCell ref="BM12:BO12"/>
    <mergeCell ref="AD16:AE16"/>
    <mergeCell ref="AL16:AN16"/>
    <mergeCell ref="AO16:AQ16"/>
    <mergeCell ref="AR16:AT16"/>
    <mergeCell ref="AU16:AW16"/>
    <mergeCell ref="BG15:BI15"/>
    <mergeCell ref="BJ15:BL15"/>
    <mergeCell ref="BM15:BO15"/>
    <mergeCell ref="BP15:BR15"/>
    <mergeCell ref="BS15:BU15"/>
    <mergeCell ref="AO15:AQ15"/>
    <mergeCell ref="AR15:AT15"/>
    <mergeCell ref="AU15:AW15"/>
    <mergeCell ref="AX15:AZ15"/>
    <mergeCell ref="BA15:BC15"/>
    <mergeCell ref="BD16:BF16"/>
    <mergeCell ref="BG16:BI16"/>
    <mergeCell ref="BJ16:BL16"/>
    <mergeCell ref="BM16:BO16"/>
    <mergeCell ref="AX16:AZ16"/>
    <mergeCell ref="BS18:BU18"/>
    <mergeCell ref="BM19:BO19"/>
    <mergeCell ref="BS17:BU17"/>
    <mergeCell ref="AD18:AE18"/>
    <mergeCell ref="AL18:AN18"/>
    <mergeCell ref="AO18:AQ18"/>
    <mergeCell ref="AU17:AW17"/>
    <mergeCell ref="AX17:AZ17"/>
    <mergeCell ref="BA17:BC17"/>
    <mergeCell ref="BD17:BF17"/>
    <mergeCell ref="BG17:BI17"/>
    <mergeCell ref="BJ17:BL17"/>
    <mergeCell ref="AD17:AE17"/>
    <mergeCell ref="AL17:AN17"/>
    <mergeCell ref="AO17:AQ17"/>
    <mergeCell ref="AR17:AT17"/>
    <mergeCell ref="AD19:AE19"/>
    <mergeCell ref="AL19:AN19"/>
    <mergeCell ref="AR18:AT18"/>
    <mergeCell ref="AU18:AW18"/>
    <mergeCell ref="AX18:AZ18"/>
    <mergeCell ref="BA18:BC18"/>
    <mergeCell ref="BD19:BF19"/>
    <mergeCell ref="BS19:BU19"/>
    <mergeCell ref="AO19:AQ19"/>
    <mergeCell ref="BD20:BF20"/>
    <mergeCell ref="BG20:BI20"/>
    <mergeCell ref="BJ20:BL20"/>
    <mergeCell ref="BM20:BO20"/>
    <mergeCell ref="BP20:BR20"/>
    <mergeCell ref="BG19:BI19"/>
    <mergeCell ref="BJ19:BL19"/>
    <mergeCell ref="BS20:BU20"/>
    <mergeCell ref="AO20:AQ20"/>
    <mergeCell ref="AR20:AT20"/>
    <mergeCell ref="AU20:AW20"/>
    <mergeCell ref="AX20:AZ20"/>
    <mergeCell ref="BA20:BC20"/>
    <mergeCell ref="AR19:AT19"/>
    <mergeCell ref="AU19:AW19"/>
    <mergeCell ref="AX19:AZ19"/>
    <mergeCell ref="BA19:BC19"/>
    <mergeCell ref="AX22:AZ22"/>
    <mergeCell ref="BA22:BC22"/>
    <mergeCell ref="BD22:BF22"/>
    <mergeCell ref="BG22:BI22"/>
    <mergeCell ref="BJ22:BL22"/>
    <mergeCell ref="BM22:BO22"/>
    <mergeCell ref="BS23:BU23"/>
    <mergeCell ref="BJ23:BL23"/>
    <mergeCell ref="AD20:AE20"/>
    <mergeCell ref="AX21:AZ21"/>
    <mergeCell ref="BA21:BC21"/>
    <mergeCell ref="BD21:BF21"/>
    <mergeCell ref="AD21:AE21"/>
    <mergeCell ref="AL21:AN21"/>
    <mergeCell ref="AL20:AN20"/>
    <mergeCell ref="AF21:AG21"/>
    <mergeCell ref="BG23:BI23"/>
    <mergeCell ref="AD23:AE23"/>
    <mergeCell ref="AL23:AN23"/>
    <mergeCell ref="AO23:AQ23"/>
    <mergeCell ref="AR23:AT23"/>
    <mergeCell ref="AU23:AW23"/>
    <mergeCell ref="AX23:AZ23"/>
    <mergeCell ref="BA23:BC23"/>
    <mergeCell ref="AR24:AT24"/>
    <mergeCell ref="AU24:AW24"/>
    <mergeCell ref="AX24:AZ24"/>
    <mergeCell ref="BA24:BC24"/>
    <mergeCell ref="BD24:BF24"/>
    <mergeCell ref="BG24:BI24"/>
    <mergeCell ref="AD22:AE22"/>
    <mergeCell ref="AL22:AN22"/>
    <mergeCell ref="AO22:AQ22"/>
    <mergeCell ref="AR22:AT22"/>
    <mergeCell ref="AU22:AW22"/>
    <mergeCell ref="BG21:BI21"/>
    <mergeCell ref="BJ21:BL21"/>
    <mergeCell ref="BM21:BO21"/>
    <mergeCell ref="BP21:BR21"/>
    <mergeCell ref="BS21:BU21"/>
    <mergeCell ref="AO21:AQ21"/>
    <mergeCell ref="AR21:AT21"/>
    <mergeCell ref="AU21:AW21"/>
    <mergeCell ref="BP22:BR22"/>
    <mergeCell ref="BS22:BU22"/>
    <mergeCell ref="AL27:AN27"/>
    <mergeCell ref="AO27:AQ27"/>
    <mergeCell ref="AR27:AT27"/>
    <mergeCell ref="AX26:AZ26"/>
    <mergeCell ref="AO24:AQ24"/>
    <mergeCell ref="BS25:BU25"/>
    <mergeCell ref="BS26:BU26"/>
    <mergeCell ref="BS27:BU27"/>
    <mergeCell ref="AU27:AW27"/>
    <mergeCell ref="AX27:AZ27"/>
    <mergeCell ref="BA27:BC27"/>
    <mergeCell ref="BD27:BF27"/>
    <mergeCell ref="BG27:BI27"/>
    <mergeCell ref="BJ27:BL27"/>
    <mergeCell ref="AL26:AN26"/>
    <mergeCell ref="AO26:AQ26"/>
    <mergeCell ref="AR26:AT26"/>
    <mergeCell ref="AU26:AW26"/>
    <mergeCell ref="BG25:BI25"/>
    <mergeCell ref="BJ25:BL25"/>
    <mergeCell ref="AO25:AQ25"/>
    <mergeCell ref="AR25:AT25"/>
    <mergeCell ref="AU25:AW25"/>
    <mergeCell ref="AX25:AZ25"/>
    <mergeCell ref="BA25:BC25"/>
    <mergeCell ref="BD25:BF25"/>
    <mergeCell ref="AL25:AN25"/>
    <mergeCell ref="BS28:BU28"/>
    <mergeCell ref="AD24:AE24"/>
    <mergeCell ref="AL24:AN24"/>
    <mergeCell ref="BS24:BU24"/>
    <mergeCell ref="BJ26:BL26"/>
    <mergeCell ref="BM26:BO26"/>
    <mergeCell ref="BP26:BR26"/>
    <mergeCell ref="AR28:AT28"/>
    <mergeCell ref="AU28:AW28"/>
    <mergeCell ref="AX28:AZ28"/>
    <mergeCell ref="BA28:BC28"/>
    <mergeCell ref="BD28:BF28"/>
    <mergeCell ref="BG28:BI28"/>
    <mergeCell ref="BM27:BO27"/>
    <mergeCell ref="BP27:BR27"/>
    <mergeCell ref="BP25:BR25"/>
    <mergeCell ref="BG29:BI29"/>
    <mergeCell ref="AD28:AE28"/>
    <mergeCell ref="AL28:AN28"/>
    <mergeCell ref="AO28:AQ28"/>
    <mergeCell ref="AO29:AQ29"/>
    <mergeCell ref="AR29:AT29"/>
    <mergeCell ref="AU29:AW29"/>
    <mergeCell ref="AD29:AE29"/>
    <mergeCell ref="BJ29:BL29"/>
    <mergeCell ref="BM29:BO29"/>
    <mergeCell ref="BP29:BR29"/>
    <mergeCell ref="BS29:BU29"/>
    <mergeCell ref="AX29:AZ29"/>
    <mergeCell ref="BA29:BC29"/>
    <mergeCell ref="BD29:BF29"/>
    <mergeCell ref="AO31:AQ31"/>
    <mergeCell ref="AR31:AT31"/>
    <mergeCell ref="AU31:AW31"/>
    <mergeCell ref="AX31:AZ31"/>
    <mergeCell ref="BA31:BC31"/>
    <mergeCell ref="BD31:BF31"/>
    <mergeCell ref="BS30:BU30"/>
    <mergeCell ref="BM30:BO30"/>
    <mergeCell ref="BP30:BR30"/>
    <mergeCell ref="BP31:BR31"/>
    <mergeCell ref="BS31:BU31"/>
    <mergeCell ref="AX30:AZ30"/>
    <mergeCell ref="BA30:BC30"/>
    <mergeCell ref="BD30:BF30"/>
    <mergeCell ref="BG30:BI30"/>
    <mergeCell ref="BJ30:BL30"/>
    <mergeCell ref="BG31:BI31"/>
    <mergeCell ref="BJ31:BL31"/>
    <mergeCell ref="BM32:BO32"/>
    <mergeCell ref="BP32:BR32"/>
    <mergeCell ref="BS32:BU32"/>
    <mergeCell ref="AO32:AQ32"/>
    <mergeCell ref="BG33:BI33"/>
    <mergeCell ref="BJ33:BL33"/>
    <mergeCell ref="BD32:BF32"/>
    <mergeCell ref="AR32:AT32"/>
    <mergeCell ref="AU32:AW32"/>
    <mergeCell ref="AX32:AZ32"/>
    <mergeCell ref="BA32:BC32"/>
    <mergeCell ref="BG32:BI32"/>
    <mergeCell ref="BJ32:BL32"/>
    <mergeCell ref="AO33:AQ33"/>
    <mergeCell ref="AR33:AT33"/>
    <mergeCell ref="AU33:AW33"/>
    <mergeCell ref="AX33:AZ33"/>
    <mergeCell ref="BA33:BC33"/>
    <mergeCell ref="BD33:BF33"/>
    <mergeCell ref="BM33:BO33"/>
    <mergeCell ref="BP33:BR33"/>
    <mergeCell ref="BS33:BU33"/>
    <mergeCell ref="BM31:BO31"/>
    <mergeCell ref="BM34:BO34"/>
    <mergeCell ref="BP34:BR34"/>
    <mergeCell ref="BS34:BU34"/>
    <mergeCell ref="AL34:AN34"/>
    <mergeCell ref="AO34:AQ34"/>
    <mergeCell ref="AR34:AT34"/>
    <mergeCell ref="AU34:AW34"/>
    <mergeCell ref="AX34:AZ34"/>
    <mergeCell ref="BA34:BC34"/>
    <mergeCell ref="BG35:BI35"/>
    <mergeCell ref="BJ35:BL35"/>
    <mergeCell ref="BM35:BO35"/>
    <mergeCell ref="BP35:BR35"/>
    <mergeCell ref="BS35:BU35"/>
    <mergeCell ref="BG34:BI34"/>
    <mergeCell ref="BJ34:BL34"/>
    <mergeCell ref="BJ38:BL38"/>
    <mergeCell ref="BM38:BO38"/>
    <mergeCell ref="BP38:BR38"/>
    <mergeCell ref="BS38:BU38"/>
    <mergeCell ref="AR35:AT35"/>
    <mergeCell ref="BD35:BF35"/>
    <mergeCell ref="BD34:BF34"/>
    <mergeCell ref="AD35:AE35"/>
    <mergeCell ref="AL35:AN35"/>
    <mergeCell ref="AL33:AN33"/>
    <mergeCell ref="AO38:AQ38"/>
    <mergeCell ref="AR38:AT38"/>
    <mergeCell ref="AU38:AW38"/>
    <mergeCell ref="AX38:AZ38"/>
    <mergeCell ref="BA38:BC38"/>
    <mergeCell ref="BD38:BF38"/>
    <mergeCell ref="AD38:AE38"/>
    <mergeCell ref="AL38:AN38"/>
    <mergeCell ref="BG38:BI38"/>
    <mergeCell ref="BD37:BF37"/>
    <mergeCell ref="BG37:BI37"/>
    <mergeCell ref="BJ37:BL37"/>
    <mergeCell ref="BM37:BO37"/>
    <mergeCell ref="BS37:BU37"/>
    <mergeCell ref="AX37:AZ37"/>
    <mergeCell ref="BA37:BC37"/>
    <mergeCell ref="AO36:AQ36"/>
    <mergeCell ref="AR36:AT36"/>
    <mergeCell ref="AU36:AW36"/>
    <mergeCell ref="AX41:AZ41"/>
    <mergeCell ref="BJ40:BL40"/>
    <mergeCell ref="BM40:BO40"/>
    <mergeCell ref="BA41:BC41"/>
    <mergeCell ref="AX35:AZ35"/>
    <mergeCell ref="BA35:BC35"/>
    <mergeCell ref="AX40:AZ40"/>
    <mergeCell ref="BA40:BC40"/>
    <mergeCell ref="AL39:AN39"/>
    <mergeCell ref="AO39:AQ39"/>
    <mergeCell ref="AL37:AN37"/>
    <mergeCell ref="AR37:AT37"/>
    <mergeCell ref="AU37:AW37"/>
    <mergeCell ref="AO37:AQ37"/>
    <mergeCell ref="AU40:AW40"/>
    <mergeCell ref="AU39:AW39"/>
    <mergeCell ref="AR39:AT39"/>
    <mergeCell ref="AO40:AQ40"/>
    <mergeCell ref="AX39:AZ39"/>
    <mergeCell ref="BA39:BC39"/>
    <mergeCell ref="AX36:AZ36"/>
    <mergeCell ref="BA36:BC36"/>
    <mergeCell ref="BJ36:BL36"/>
    <mergeCell ref="BM36:BO36"/>
    <mergeCell ref="BX39:BX44"/>
    <mergeCell ref="BP41:BR41"/>
    <mergeCell ref="BS41:BU41"/>
    <mergeCell ref="BG43:BI43"/>
    <mergeCell ref="BJ43:BL43"/>
    <mergeCell ref="BA43:BC43"/>
    <mergeCell ref="BP44:BR44"/>
    <mergeCell ref="BP43:BR43"/>
    <mergeCell ref="BP40:BR40"/>
    <mergeCell ref="BP39:BR39"/>
    <mergeCell ref="BM42:BO42"/>
    <mergeCell ref="BA42:BC42"/>
    <mergeCell ref="BD39:BF39"/>
    <mergeCell ref="BG39:BI39"/>
    <mergeCell ref="BJ39:BL39"/>
    <mergeCell ref="BM39:BO39"/>
    <mergeCell ref="BG41:BI41"/>
    <mergeCell ref="BJ41:BL41"/>
    <mergeCell ref="BM41:BO41"/>
    <mergeCell ref="BG49:BI49"/>
    <mergeCell ref="BJ49:BL49"/>
    <mergeCell ref="BG47:BI47"/>
    <mergeCell ref="BA48:BC48"/>
    <mergeCell ref="BA49:BC49"/>
    <mergeCell ref="BD49:BF49"/>
    <mergeCell ref="BJ51:BL51"/>
    <mergeCell ref="BD48:BF48"/>
    <mergeCell ref="BG45:BI45"/>
    <mergeCell ref="BJ45:BL45"/>
    <mergeCell ref="BA45:BC45"/>
    <mergeCell ref="BD45:BF45"/>
    <mergeCell ref="BJ47:BL47"/>
    <mergeCell ref="BG48:BI48"/>
    <mergeCell ref="AX45:AZ45"/>
    <mergeCell ref="BD47:BF47"/>
    <mergeCell ref="BJ48:BL48"/>
    <mergeCell ref="BD46:BF46"/>
    <mergeCell ref="BG46:BI46"/>
    <mergeCell ref="AX46:AZ46"/>
    <mergeCell ref="BA46:BC46"/>
    <mergeCell ref="AX47:AZ47"/>
    <mergeCell ref="BJ46:BL46"/>
    <mergeCell ref="AX48:AZ48"/>
    <mergeCell ref="BP50:BR50"/>
    <mergeCell ref="BS47:BU47"/>
    <mergeCell ref="AX49:AZ49"/>
    <mergeCell ref="BS53:BU53"/>
    <mergeCell ref="BP52:BR52"/>
    <mergeCell ref="BS52:BU52"/>
    <mergeCell ref="BS49:BU49"/>
    <mergeCell ref="BS58:BU58"/>
    <mergeCell ref="BS55:BU55"/>
    <mergeCell ref="BS56:BU56"/>
    <mergeCell ref="BS57:BU57"/>
    <mergeCell ref="BS50:BU50"/>
    <mergeCell ref="AX51:AZ51"/>
    <mergeCell ref="BS51:BU51"/>
    <mergeCell ref="BJ54:BL54"/>
    <mergeCell ref="BM54:BO54"/>
    <mergeCell ref="BP54:BR54"/>
    <mergeCell ref="BS54:BU54"/>
    <mergeCell ref="BD54:BF54"/>
    <mergeCell ref="BG54:BI54"/>
    <mergeCell ref="BG53:BI53"/>
    <mergeCell ref="BD52:BF52"/>
    <mergeCell ref="BG52:BI52"/>
    <mergeCell ref="BA51:BC51"/>
    <mergeCell ref="BP55:BR55"/>
    <mergeCell ref="AO55:AQ55"/>
    <mergeCell ref="AR55:AT55"/>
    <mergeCell ref="AU55:AW55"/>
    <mergeCell ref="AX55:AZ55"/>
    <mergeCell ref="BA55:BC55"/>
    <mergeCell ref="BD55:BF55"/>
    <mergeCell ref="BG56:BI56"/>
    <mergeCell ref="BJ56:BL56"/>
    <mergeCell ref="BM56:BO56"/>
    <mergeCell ref="BP56:BR56"/>
    <mergeCell ref="BG55:BI55"/>
    <mergeCell ref="AO56:AQ56"/>
    <mergeCell ref="BJ58:BL58"/>
    <mergeCell ref="BM58:BO58"/>
    <mergeCell ref="AR58:AT58"/>
    <mergeCell ref="AU58:AW58"/>
    <mergeCell ref="AX58:AZ58"/>
    <mergeCell ref="BA58:BC58"/>
    <mergeCell ref="BJ55:BL55"/>
    <mergeCell ref="BM55:BO55"/>
    <mergeCell ref="BM57:BO57"/>
    <mergeCell ref="BJ57:BL57"/>
    <mergeCell ref="AX57:AZ57"/>
    <mergeCell ref="BA57:BC57"/>
    <mergeCell ref="BD57:BF57"/>
    <mergeCell ref="BD58:BF58"/>
    <mergeCell ref="AX59:AZ59"/>
    <mergeCell ref="BA59:BC59"/>
    <mergeCell ref="BD59:BF59"/>
    <mergeCell ref="AU62:AW62"/>
    <mergeCell ref="AX62:AZ62"/>
    <mergeCell ref="BA62:BC62"/>
    <mergeCell ref="AX61:AZ61"/>
    <mergeCell ref="BA61:BC61"/>
    <mergeCell ref="BG58:BI58"/>
    <mergeCell ref="BG60:BI60"/>
    <mergeCell ref="BG61:BI61"/>
    <mergeCell ref="BJ61:BL61"/>
    <mergeCell ref="BM61:BO61"/>
    <mergeCell ref="BJ60:BL60"/>
    <mergeCell ref="BM60:BO60"/>
    <mergeCell ref="AX63:AZ63"/>
    <mergeCell ref="BM62:BO62"/>
    <mergeCell ref="BX73:BX78"/>
    <mergeCell ref="BP62:BR62"/>
    <mergeCell ref="BS62:BU62"/>
    <mergeCell ref="BW70:BW71"/>
    <mergeCell ref="BV70:BV71"/>
    <mergeCell ref="BD64:BF64"/>
    <mergeCell ref="BS69:BU69"/>
    <mergeCell ref="BD69:BF69"/>
    <mergeCell ref="BG69:BI69"/>
    <mergeCell ref="BJ69:BL69"/>
    <mergeCell ref="BM69:BO69"/>
    <mergeCell ref="BP69:BR69"/>
    <mergeCell ref="BG67:BI67"/>
    <mergeCell ref="BJ67:BL67"/>
    <mergeCell ref="BG68:BI68"/>
    <mergeCell ref="BD68:BF68"/>
    <mergeCell ref="AB75:AQ75"/>
    <mergeCell ref="AB74:AQ74"/>
    <mergeCell ref="BM73:BO73"/>
    <mergeCell ref="BP73:BR73"/>
    <mergeCell ref="BS73:BU73"/>
    <mergeCell ref="AB73:AQ73"/>
    <mergeCell ref="BJ73:BL73"/>
    <mergeCell ref="AB77:AQ77"/>
    <mergeCell ref="BS74:BU74"/>
    <mergeCell ref="BP75:BR75"/>
    <mergeCell ref="BJ74:BL74"/>
    <mergeCell ref="BM74:BO74"/>
    <mergeCell ref="BP74:BR74"/>
    <mergeCell ref="BM76:BO76"/>
    <mergeCell ref="BP76:BR76"/>
    <mergeCell ref="BS76:BU76"/>
    <mergeCell ref="BJ75:BL75"/>
    <mergeCell ref="AR73:BI73"/>
    <mergeCell ref="AR74:BI74"/>
    <mergeCell ref="AR75:BI75"/>
    <mergeCell ref="AR76:BI76"/>
    <mergeCell ref="AR77:BI77"/>
    <mergeCell ref="BS78:BU78"/>
    <mergeCell ref="BJ78:BL78"/>
    <mergeCell ref="BM78:BO78"/>
    <mergeCell ref="BP78:BR78"/>
    <mergeCell ref="AR78:BI78"/>
    <mergeCell ref="BS75:BU75"/>
    <mergeCell ref="BJ76:BL76"/>
    <mergeCell ref="BD70:BF71"/>
    <mergeCell ref="BG70:BI71"/>
    <mergeCell ref="BJ70:BL71"/>
    <mergeCell ref="BM70:BO71"/>
    <mergeCell ref="BP70:BR71"/>
    <mergeCell ref="BS70:BU71"/>
    <mergeCell ref="AU70:AW71"/>
    <mergeCell ref="AX70:AZ71"/>
    <mergeCell ref="BA70:BC71"/>
    <mergeCell ref="BM75:BO75"/>
    <mergeCell ref="BJ77:BL77"/>
    <mergeCell ref="BM77:BO77"/>
    <mergeCell ref="BP77:BR77"/>
    <mergeCell ref="BS77:BU77"/>
    <mergeCell ref="B77:AA77"/>
    <mergeCell ref="B76:AA76"/>
    <mergeCell ref="B75:AA75"/>
    <mergeCell ref="AR47:AT47"/>
    <mergeCell ref="AU47:AW47"/>
    <mergeCell ref="AL48:AN48"/>
    <mergeCell ref="AO48:AQ48"/>
    <mergeCell ref="AR48:AT48"/>
    <mergeCell ref="AU48:AW48"/>
    <mergeCell ref="AL47:AN47"/>
    <mergeCell ref="AU63:AW63"/>
    <mergeCell ref="AR60:AT60"/>
    <mergeCell ref="AU60:AW60"/>
    <mergeCell ref="AO61:AQ61"/>
    <mergeCell ref="AR61:AT61"/>
    <mergeCell ref="AL60:AN60"/>
    <mergeCell ref="AO60:AQ60"/>
    <mergeCell ref="AO47:AQ47"/>
    <mergeCell ref="AL49:AN49"/>
    <mergeCell ref="AU61:AW61"/>
    <mergeCell ref="AL57:AN57"/>
    <mergeCell ref="AO51:AQ51"/>
    <mergeCell ref="AL58:AN58"/>
    <mergeCell ref="AO58:AQ58"/>
    <mergeCell ref="AO64:AQ64"/>
    <mergeCell ref="AU54:AW54"/>
    <mergeCell ref="AL56:AN56"/>
    <mergeCell ref="AL50:AN50"/>
    <mergeCell ref="AR50:AT50"/>
    <mergeCell ref="AR51:AT51"/>
    <mergeCell ref="AU51:AW51"/>
    <mergeCell ref="AO50:AQ50"/>
    <mergeCell ref="AU50:AW50"/>
    <mergeCell ref="AL51:AN51"/>
    <mergeCell ref="AL62:AN62"/>
    <mergeCell ref="AO62:AQ62"/>
    <mergeCell ref="AR62:AT62"/>
    <mergeCell ref="AO59:AQ59"/>
    <mergeCell ref="AR59:AT59"/>
    <mergeCell ref="AU59:AW59"/>
    <mergeCell ref="AL53:AN53"/>
    <mergeCell ref="AO53:AQ53"/>
    <mergeCell ref="AO57:AQ57"/>
    <mergeCell ref="AR57:AT57"/>
    <mergeCell ref="AU57:AW57"/>
    <mergeCell ref="B78:AA78"/>
    <mergeCell ref="AL52:AN52"/>
    <mergeCell ref="AB78:AQ78"/>
    <mergeCell ref="AB76:AQ76"/>
    <mergeCell ref="B73:AA73"/>
    <mergeCell ref="B74:AA74"/>
    <mergeCell ref="AD67:AE67"/>
    <mergeCell ref="AD61:AE61"/>
    <mergeCell ref="AL61:AN61"/>
    <mergeCell ref="AD60:AE60"/>
    <mergeCell ref="AL55:AN55"/>
    <mergeCell ref="AL67:AN67"/>
    <mergeCell ref="AO67:AQ67"/>
    <mergeCell ref="AL66:AN66"/>
    <mergeCell ref="AO66:AQ66"/>
    <mergeCell ref="B59:Z59"/>
    <mergeCell ref="AD59:AE59"/>
    <mergeCell ref="AL59:AN59"/>
    <mergeCell ref="AD64:AE64"/>
    <mergeCell ref="AL64:AN64"/>
    <mergeCell ref="BP59:BR59"/>
    <mergeCell ref="AL63:AN63"/>
    <mergeCell ref="AO63:AQ63"/>
    <mergeCell ref="BJ72:BO72"/>
    <mergeCell ref="BP72:BU72"/>
    <mergeCell ref="AO49:AQ49"/>
    <mergeCell ref="AR49:AT49"/>
    <mergeCell ref="BG66:BI66"/>
    <mergeCell ref="BS67:BU67"/>
    <mergeCell ref="AX52:AZ52"/>
    <mergeCell ref="AO54:AQ54"/>
    <mergeCell ref="AR54:AT54"/>
    <mergeCell ref="BM66:BO66"/>
    <mergeCell ref="BP66:BR66"/>
    <mergeCell ref="BS65:BU65"/>
    <mergeCell ref="BM65:BO65"/>
    <mergeCell ref="BP65:BR65"/>
    <mergeCell ref="AX65:AZ65"/>
    <mergeCell ref="BA65:BC65"/>
    <mergeCell ref="BD65:BF65"/>
    <mergeCell ref="BG65:BI65"/>
    <mergeCell ref="BJ65:BL65"/>
    <mergeCell ref="BM67:BO67"/>
    <mergeCell ref="AR66:AT66"/>
    <mergeCell ref="BD62:BF62"/>
    <mergeCell ref="BG62:BI62"/>
    <mergeCell ref="BJ62:BL62"/>
    <mergeCell ref="BS64:BU64"/>
    <mergeCell ref="BP63:BR63"/>
    <mergeCell ref="BP64:BR64"/>
    <mergeCell ref="BJ64:BL64"/>
    <mergeCell ref="BM64:BO64"/>
    <mergeCell ref="BM63:BO63"/>
    <mergeCell ref="BP36:BR36"/>
    <mergeCell ref="BS36:BU36"/>
    <mergeCell ref="AX60:AZ60"/>
    <mergeCell ref="BM52:BO52"/>
    <mergeCell ref="BJ52:BL52"/>
    <mergeCell ref="BM45:BO45"/>
    <mergeCell ref="BP45:BR45"/>
    <mergeCell ref="BS45:BU45"/>
    <mergeCell ref="BP46:BR46"/>
    <mergeCell ref="BS46:BU46"/>
    <mergeCell ref="BP42:BR42"/>
    <mergeCell ref="BS42:BU42"/>
    <mergeCell ref="BD41:BF41"/>
    <mergeCell ref="BS43:BU43"/>
    <mergeCell ref="BG59:BI59"/>
    <mergeCell ref="BM59:BO59"/>
    <mergeCell ref="AX43:AZ43"/>
    <mergeCell ref="BS44:BU44"/>
    <mergeCell ref="BM44:BO44"/>
    <mergeCell ref="BM43:BO43"/>
    <mergeCell ref="BP48:BR48"/>
    <mergeCell ref="BS48:BU48"/>
    <mergeCell ref="AX54:AZ54"/>
    <mergeCell ref="BA54:BC54"/>
    <mergeCell ref="BI1:BU1"/>
    <mergeCell ref="BI2:BU2"/>
    <mergeCell ref="BI3:BU3"/>
    <mergeCell ref="BI4:BU4"/>
    <mergeCell ref="B43:AA43"/>
    <mergeCell ref="BP37:BR37"/>
    <mergeCell ref="AO35:AQ35"/>
    <mergeCell ref="AL30:AN30"/>
    <mergeCell ref="AO30:AQ30"/>
    <mergeCell ref="AR30:AT30"/>
    <mergeCell ref="AU30:AW30"/>
    <mergeCell ref="AL31:AN31"/>
    <mergeCell ref="AL32:AN32"/>
    <mergeCell ref="AD32:AE32"/>
    <mergeCell ref="AL29:AN29"/>
    <mergeCell ref="AU35:AW35"/>
    <mergeCell ref="BS39:BU39"/>
    <mergeCell ref="BS40:BU40"/>
    <mergeCell ref="BD40:BF40"/>
    <mergeCell ref="BG40:BI40"/>
    <mergeCell ref="AL36:AN36"/>
    <mergeCell ref="AL40:AN40"/>
    <mergeCell ref="BD36:BF36"/>
    <mergeCell ref="BG36:BI36"/>
    <mergeCell ref="B70:AA72"/>
    <mergeCell ref="AB14:AC14"/>
    <mergeCell ref="AD14:AF14"/>
    <mergeCell ref="AH14:AI14"/>
    <mergeCell ref="AJ14:AK14"/>
    <mergeCell ref="BD43:BF43"/>
    <mergeCell ref="AX44:AZ44"/>
    <mergeCell ref="BA44:BC44"/>
    <mergeCell ref="BD44:BF44"/>
    <mergeCell ref="BD42:BF42"/>
    <mergeCell ref="AX42:AZ42"/>
    <mergeCell ref="AL54:AN54"/>
    <mergeCell ref="AU66:AW66"/>
    <mergeCell ref="AX66:AZ66"/>
    <mergeCell ref="AR56:AT56"/>
    <mergeCell ref="AU56:AW56"/>
    <mergeCell ref="AX56:AZ56"/>
    <mergeCell ref="AX50:AZ50"/>
    <mergeCell ref="BD56:BF56"/>
    <mergeCell ref="BA66:BC66"/>
    <mergeCell ref="BD66:BF66"/>
    <mergeCell ref="BA56:BC56"/>
    <mergeCell ref="BA60:BC60"/>
    <mergeCell ref="BD60:BF60"/>
    <mergeCell ref="AI63:AI66"/>
    <mergeCell ref="AJ63:AJ66"/>
    <mergeCell ref="AK40:AK42"/>
    <mergeCell ref="BV72:BW72"/>
    <mergeCell ref="BG44:BI44"/>
    <mergeCell ref="BJ44:BL44"/>
    <mergeCell ref="BG42:BI42"/>
    <mergeCell ref="BJ42:BL42"/>
    <mergeCell ref="BS60:BU60"/>
    <mergeCell ref="BG57:BI57"/>
    <mergeCell ref="BS66:BU66"/>
    <mergeCell ref="BS68:BU68"/>
    <mergeCell ref="BP68:BR68"/>
    <mergeCell ref="BM68:BO68"/>
    <mergeCell ref="BJ68:BL68"/>
    <mergeCell ref="BP67:BR67"/>
    <mergeCell ref="BP61:BR61"/>
    <mergeCell ref="BS61:BU61"/>
    <mergeCell ref="AU49:AW49"/>
    <mergeCell ref="BG64:BI64"/>
    <mergeCell ref="BJ59:BL59"/>
    <mergeCell ref="BD61:BF61"/>
    <mergeCell ref="BS59:BU59"/>
    <mergeCell ref="BS63:BU63"/>
  </mergeCells>
  <pageMargins left="0.62992125984251968" right="3.937007874015748E-2" top="0.15748031496062992" bottom="0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31"/>
  <sheetViews>
    <sheetView view="pageLayout" topLeftCell="A10" zoomScaleNormal="100" zoomScaleSheetLayoutView="100" workbookViewId="0">
      <selection activeCell="B34" sqref="B34"/>
    </sheetView>
  </sheetViews>
  <sheetFormatPr defaultRowHeight="12.75"/>
  <cols>
    <col min="2" max="2" width="91.85546875" customWidth="1"/>
  </cols>
  <sheetData>
    <row r="1" spans="2:2" ht="15.75">
      <c r="B1" s="345" t="s">
        <v>220</v>
      </c>
    </row>
    <row r="2" spans="2:2" ht="15.75">
      <c r="B2" s="346" t="s">
        <v>221</v>
      </c>
    </row>
    <row r="3" spans="2:2" ht="15.75">
      <c r="B3" s="347" t="s">
        <v>222</v>
      </c>
    </row>
    <row r="4" spans="2:2" ht="15.75">
      <c r="B4" s="347" t="s">
        <v>223</v>
      </c>
    </row>
    <row r="5" spans="2:2" ht="15.75">
      <c r="B5" s="347" t="s">
        <v>224</v>
      </c>
    </row>
    <row r="6" spans="2:2" ht="15.75">
      <c r="B6" s="347" t="s">
        <v>225</v>
      </c>
    </row>
    <row r="7" spans="2:2" ht="15.75">
      <c r="B7" s="347" t="s">
        <v>226</v>
      </c>
    </row>
    <row r="8" spans="2:2" ht="15.75">
      <c r="B8" s="347" t="s">
        <v>227</v>
      </c>
    </row>
    <row r="9" spans="2:2" ht="15.75">
      <c r="B9" s="347" t="s">
        <v>228</v>
      </c>
    </row>
    <row r="10" spans="2:2" ht="15.75">
      <c r="B10" s="347" t="s">
        <v>229</v>
      </c>
    </row>
    <row r="11" spans="2:2" ht="15.75">
      <c r="B11" s="347" t="s">
        <v>230</v>
      </c>
    </row>
    <row r="12" spans="2:2" ht="15.75">
      <c r="B12" s="346" t="s">
        <v>231</v>
      </c>
    </row>
    <row r="13" spans="2:2" ht="15.75">
      <c r="B13" s="347" t="s">
        <v>232</v>
      </c>
    </row>
    <row r="14" spans="2:2" ht="15.75">
      <c r="B14" s="347" t="s">
        <v>233</v>
      </c>
    </row>
    <row r="15" spans="2:2" ht="15.75">
      <c r="B15" s="347" t="s">
        <v>234</v>
      </c>
    </row>
    <row r="16" spans="2:2" ht="15.75">
      <c r="B16" s="347" t="s">
        <v>235</v>
      </c>
    </row>
    <row r="17" spans="2:2" ht="15.75">
      <c r="B17" s="347" t="s">
        <v>236</v>
      </c>
    </row>
    <row r="18" spans="2:2" ht="15.75">
      <c r="B18" s="347" t="s">
        <v>237</v>
      </c>
    </row>
    <row r="19" spans="2:2" ht="15.75">
      <c r="B19" s="347" t="s">
        <v>238</v>
      </c>
    </row>
    <row r="20" spans="2:2" ht="15.75">
      <c r="B20" s="347" t="s">
        <v>239</v>
      </c>
    </row>
    <row r="21" spans="2:2" ht="15.75">
      <c r="B21" s="347" t="s">
        <v>240</v>
      </c>
    </row>
    <row r="22" spans="2:2" ht="15.75">
      <c r="B22" s="346" t="s">
        <v>241</v>
      </c>
    </row>
    <row r="23" spans="2:2" ht="15.75">
      <c r="B23" s="347" t="s">
        <v>242</v>
      </c>
    </row>
    <row r="24" spans="2:2" ht="15.75">
      <c r="B24" s="347" t="s">
        <v>243</v>
      </c>
    </row>
    <row r="25" spans="2:2" ht="15.75">
      <c r="B25" s="347"/>
    </row>
    <row r="26" spans="2:2" ht="15.75">
      <c r="B26" s="347"/>
    </row>
    <row r="27" spans="2:2" ht="15.75">
      <c r="B27" s="347"/>
    </row>
    <row r="28" spans="2:2" ht="15.75">
      <c r="B28" s="347"/>
    </row>
    <row r="29" spans="2:2" ht="15.75">
      <c r="B29" s="348"/>
    </row>
    <row r="30" spans="2:2" ht="15.75">
      <c r="B30" s="347"/>
    </row>
    <row r="31" spans="2:2" ht="15.75">
      <c r="B31" s="347"/>
    </row>
  </sheetData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Титульный</vt:lpstr>
      <vt:lpstr>Сводные данные по бюджету (2)</vt:lpstr>
      <vt:lpstr>График 1-4 курс</vt:lpstr>
      <vt:lpstr>1 Учебный план  49.02.01</vt:lpstr>
      <vt:lpstr>2г.10 месяцев 49.02.01 Физи</vt:lpstr>
      <vt:lpstr>Перечень кабинетов</vt:lpstr>
      <vt:lpstr>'1 Учебный план  49.02.01'!Область_печати</vt:lpstr>
      <vt:lpstr>'График 1-4 курс'!Область_печати</vt:lpstr>
      <vt:lpstr>'Перечень кабинетов'!Область_печати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Преподователь</cp:lastModifiedBy>
  <cp:lastPrinted>2018-01-03T07:48:23Z</cp:lastPrinted>
  <dcterms:created xsi:type="dcterms:W3CDTF">2004-10-05T17:25:00Z</dcterms:created>
  <dcterms:modified xsi:type="dcterms:W3CDTF">2018-01-03T07:48:40Z</dcterms:modified>
</cp:coreProperties>
</file>