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800" windowHeight="10200" activeTab="1"/>
  </bookViews>
  <sheets>
    <sheet name="Сводные данные по бюджету" sheetId="2" r:id="rId1"/>
    <sheet name="1 Учебный план  49.02.01" sheetId="1" r:id="rId2"/>
    <sheet name="график уч. проц 1 курс 49.02.01" sheetId="4" r:id="rId3"/>
    <sheet name="Лист2" sheetId="3" r:id="rId4"/>
  </sheets>
  <definedNames>
    <definedName name="_xlnm.Print_Area" localSheetId="1">'1 Учебный план  49.02.01'!$B$1:$BV$49</definedName>
  </definedNames>
  <calcPr calcId="125725"/>
</workbook>
</file>

<file path=xl/calcChain.xml><?xml version="1.0" encoding="utf-8"?>
<calcChain xmlns="http://schemas.openxmlformats.org/spreadsheetml/2006/main">
  <c r="AP34" i="1"/>
  <c r="AM34"/>
  <c r="AJ34"/>
  <c r="AE38" i="4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D38"/>
  <c r="F30"/>
  <c r="E30"/>
  <c r="AC38"/>
  <c r="Y38"/>
  <c r="X38"/>
  <c r="W38"/>
  <c r="V38"/>
  <c r="U38"/>
  <c r="T38"/>
  <c r="S38"/>
  <c r="R38"/>
  <c r="Q38"/>
  <c r="P38"/>
  <c r="O38"/>
  <c r="N38"/>
  <c r="M38"/>
  <c r="L38"/>
  <c r="K38"/>
  <c r="J38"/>
  <c r="F37"/>
  <c r="F35" s="1"/>
  <c r="E37"/>
  <c r="F36"/>
  <c r="E36"/>
  <c r="E35"/>
  <c r="F34"/>
  <c r="E34"/>
  <c r="F33"/>
  <c r="E33"/>
  <c r="F32"/>
  <c r="E32"/>
  <c r="F29"/>
  <c r="E29"/>
  <c r="F28"/>
  <c r="E28"/>
  <c r="F27"/>
  <c r="E27"/>
  <c r="D27"/>
  <c r="F26"/>
  <c r="E26"/>
  <c r="D26"/>
  <c r="D25" s="1"/>
  <c r="F25"/>
  <c r="E25"/>
  <c r="F24"/>
  <c r="E24"/>
  <c r="F23"/>
  <c r="E23"/>
  <c r="F22"/>
  <c r="E22"/>
  <c r="F21"/>
  <c r="E21"/>
  <c r="F20"/>
  <c r="E20"/>
  <c r="D21" l="1"/>
  <c r="D30"/>
  <c r="D29"/>
  <c r="D33"/>
  <c r="F31"/>
  <c r="F38" s="1"/>
  <c r="D34"/>
  <c r="D35"/>
  <c r="D22"/>
  <c r="D24"/>
  <c r="D32"/>
  <c r="D23"/>
  <c r="E31"/>
  <c r="E38" s="1"/>
  <c r="D20"/>
  <c r="D31" l="1"/>
  <c r="D38"/>
  <c r="J12" i="2"/>
  <c r="J9"/>
  <c r="I13" l="1"/>
  <c r="H13"/>
  <c r="G13"/>
  <c r="F13"/>
  <c r="E13"/>
  <c r="D13"/>
  <c r="C13"/>
  <c r="J11"/>
  <c r="J10"/>
  <c r="BE31" i="1"/>
  <c r="BB31"/>
  <c r="BE27"/>
  <c r="BB27"/>
  <c r="BE15"/>
  <c r="BB15"/>
  <c r="J13" i="2" l="1"/>
  <c r="AS15" i="1"/>
  <c r="AV15"/>
  <c r="AY15"/>
  <c r="AS31"/>
  <c r="AV31"/>
  <c r="AY31"/>
  <c r="AS27"/>
  <c r="AV27"/>
  <c r="AY27"/>
  <c r="AM29"/>
  <c r="AM30"/>
  <c r="AM21"/>
  <c r="AJ21" s="1"/>
  <c r="AM22"/>
  <c r="AJ22" s="1"/>
  <c r="AM23"/>
  <c r="AJ23" s="1"/>
  <c r="AM24"/>
  <c r="AJ24" s="1"/>
  <c r="AM26"/>
  <c r="AJ26" s="1"/>
  <c r="AJ33"/>
  <c r="AP25"/>
  <c r="AM25" s="1"/>
  <c r="AJ25" s="1"/>
  <c r="AP20"/>
  <c r="AM20" s="1"/>
  <c r="AJ20" s="1"/>
  <c r="AP19"/>
  <c r="AM19" s="1"/>
  <c r="AJ19" s="1"/>
  <c r="AP18"/>
  <c r="AM18" s="1"/>
  <c r="AJ18" s="1"/>
  <c r="AP17"/>
  <c r="AM17" s="1"/>
  <c r="AJ17" s="1"/>
  <c r="AP16"/>
  <c r="AM16" s="1"/>
  <c r="AP28"/>
  <c r="AM28" s="1"/>
  <c r="AM27" l="1"/>
  <c r="AP15"/>
  <c r="AP27"/>
  <c r="AY34"/>
  <c r="AS34"/>
  <c r="AS14" s="1"/>
  <c r="AV34"/>
  <c r="AV14" s="1"/>
  <c r="BB34"/>
  <c r="BE34"/>
  <c r="AM15"/>
  <c r="AM31"/>
  <c r="AJ32"/>
  <c r="AJ31" s="1"/>
  <c r="AJ30"/>
  <c r="AJ29"/>
  <c r="AJ28"/>
  <c r="AJ16"/>
  <c r="AJ15" s="1"/>
  <c r="AY14"/>
  <c r="AP31"/>
  <c r="AP42" l="1"/>
  <c r="AJ27"/>
  <c r="AP14" l="1"/>
  <c r="BE14"/>
  <c r="AM14" l="1"/>
  <c r="BB14"/>
  <c r="AJ14" l="1"/>
</calcChain>
</file>

<file path=xl/sharedStrings.xml><?xml version="1.0" encoding="utf-8"?>
<sst xmlns="http://schemas.openxmlformats.org/spreadsheetml/2006/main" count="429" uniqueCount="168">
  <si>
    <t>Индекс</t>
  </si>
  <si>
    <t>Наименование дисциплин</t>
  </si>
  <si>
    <t>Самостоятельная учебная нагрузка</t>
  </si>
  <si>
    <t>Обязательные учебные занятия</t>
  </si>
  <si>
    <t>В том числе</t>
  </si>
  <si>
    <t>ВСЕГО</t>
  </si>
  <si>
    <t>Распределение учебных часов по курсам и семестрам</t>
  </si>
  <si>
    <t>История</t>
  </si>
  <si>
    <t>География</t>
  </si>
  <si>
    <t>Физика</t>
  </si>
  <si>
    <t>Химия</t>
  </si>
  <si>
    <t>Биология</t>
  </si>
  <si>
    <t>ВСЕГО по 1 курсу</t>
  </si>
  <si>
    <t>Изучаемых дисциплин</t>
  </si>
  <si>
    <t>Экзаменов</t>
  </si>
  <si>
    <t>ИТОГО:</t>
  </si>
  <si>
    <t>Лабораторные и практические занятия</t>
  </si>
  <si>
    <t>I курс</t>
  </si>
  <si>
    <t>17 недель</t>
  </si>
  <si>
    <t>2 недели</t>
  </si>
  <si>
    <t>ПА</t>
  </si>
  <si>
    <t>Промежуточная аттестация</t>
  </si>
  <si>
    <t>ВК</t>
  </si>
  <si>
    <t>Время каникулярное</t>
  </si>
  <si>
    <t>52 недели</t>
  </si>
  <si>
    <t>16 недель</t>
  </si>
  <si>
    <t>ИТОГО за 1 курс:</t>
  </si>
  <si>
    <t>11 недель</t>
  </si>
  <si>
    <t>23 недели</t>
  </si>
  <si>
    <t>Естествознание :</t>
  </si>
  <si>
    <t>Базовые дисциплины</t>
  </si>
  <si>
    <t>Профильные дисциплины</t>
  </si>
  <si>
    <t xml:space="preserve"> </t>
  </si>
  <si>
    <t>19 недель</t>
  </si>
  <si>
    <t>16       недель</t>
  </si>
  <si>
    <t>2 семестр</t>
  </si>
  <si>
    <t>4 семестр</t>
  </si>
  <si>
    <t>5 семестр</t>
  </si>
  <si>
    <t>6 семестр</t>
  </si>
  <si>
    <t>8 семестр</t>
  </si>
  <si>
    <t xml:space="preserve">ОУД </t>
  </si>
  <si>
    <t>Русский язык и литература</t>
  </si>
  <si>
    <t>ОУД.01</t>
  </si>
  <si>
    <t>ОУД.04</t>
  </si>
  <si>
    <t>ОУД.10</t>
  </si>
  <si>
    <t>Обществознание (включая экономику и право)</t>
  </si>
  <si>
    <t>Иностранный язык</t>
  </si>
  <si>
    <t>ОУД.02</t>
  </si>
  <si>
    <t>ОУД.03</t>
  </si>
  <si>
    <t>Математика: начала математического анализа, геометрия</t>
  </si>
  <si>
    <t>ОУД.05</t>
  </si>
  <si>
    <t>Физическая культура</t>
  </si>
  <si>
    <t>ОУД.06</t>
  </si>
  <si>
    <t>Информатика</t>
  </si>
  <si>
    <t>ОУД.07</t>
  </si>
  <si>
    <t>ОУД.14</t>
  </si>
  <si>
    <t>ОУД.16</t>
  </si>
  <si>
    <t>Э</t>
  </si>
  <si>
    <t>Директор КГАПОУ "ДКИОР"</t>
  </si>
  <si>
    <t>Учебная нагрузка обучающихся (час.)</t>
  </si>
  <si>
    <t>Курсовые работы (проекты)</t>
  </si>
  <si>
    <t>ДЗ</t>
  </si>
  <si>
    <t>лекции</t>
  </si>
  <si>
    <t>3семестр</t>
  </si>
  <si>
    <t>1семестр</t>
  </si>
  <si>
    <t>7семестр</t>
  </si>
  <si>
    <t xml:space="preserve">формы промежуточной аттестации </t>
  </si>
  <si>
    <t xml:space="preserve">Максимальная учебная нагрузка </t>
  </si>
  <si>
    <t xml:space="preserve">1  семестр </t>
  </si>
  <si>
    <t xml:space="preserve">2  семестр </t>
  </si>
  <si>
    <t xml:space="preserve">3  семестр </t>
  </si>
  <si>
    <t xml:space="preserve">4  семестр </t>
  </si>
  <si>
    <t xml:space="preserve">5  семестр </t>
  </si>
  <si>
    <t xml:space="preserve">6  семестр </t>
  </si>
  <si>
    <t xml:space="preserve">7  семестр </t>
  </si>
  <si>
    <t xml:space="preserve">8  семестр </t>
  </si>
  <si>
    <t xml:space="preserve">Э </t>
  </si>
  <si>
    <t>Основы безопасности жизнедеятельности</t>
  </si>
  <si>
    <t>УД.01</t>
  </si>
  <si>
    <t>Экология моего края (Экология Красноярского края)</t>
  </si>
  <si>
    <t xml:space="preserve">ТО. </t>
  </si>
  <si>
    <t>Консультации 4 акадм. часа на одного человека</t>
  </si>
  <si>
    <t xml:space="preserve">ОУД - </t>
  </si>
  <si>
    <t>Промежуточная аттетстация</t>
  </si>
  <si>
    <t>Общеобразовательные учебные дисциплины</t>
  </si>
  <si>
    <t xml:space="preserve">УД - </t>
  </si>
  <si>
    <t xml:space="preserve">ПА - </t>
  </si>
  <si>
    <t xml:space="preserve">ВК - </t>
  </si>
  <si>
    <t>Каникулярное время</t>
  </si>
  <si>
    <t>1 нед</t>
  </si>
  <si>
    <t>УТВЕРЖДАЮ</t>
  </si>
  <si>
    <t>Дифференцированный зачет</t>
  </si>
  <si>
    <t>Экзамен</t>
  </si>
  <si>
    <r>
      <t xml:space="preserve">Общеобразовательный цикл ОПОП ФГОС СПО  на базе основго общего образования  с получением среднего общего образования.                                                                                             Общеобразовательные  учебные дисциплины                      </t>
    </r>
    <r>
      <rPr>
        <b/>
        <u/>
        <sz val="11"/>
        <rFont val="Times New Roman"/>
        <family val="1"/>
        <charset val="204"/>
      </rPr>
      <t>гуманитарного профиля</t>
    </r>
  </si>
  <si>
    <t>ОУД.17</t>
  </si>
  <si>
    <t>УД.02</t>
  </si>
  <si>
    <t>Дополнительные учебные дисциплины по выбору</t>
  </si>
  <si>
    <t>Допинг в спорте</t>
  </si>
  <si>
    <t>Основы этики и культуры общения</t>
  </si>
  <si>
    <t>Зам. директора по учебно-воспитательной работе                                                О.А. Табинова</t>
  </si>
  <si>
    <t>____________________ В.Н.Михайлов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</si>
  <si>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</si>
  <si>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</si>
  <si>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</si>
  <si>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</si>
  <si>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</si>
  <si>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(итоговая) аттестация</t>
  </si>
  <si>
    <t>Каникулы</t>
  </si>
  <si>
    <t>Всего (по курсам)</t>
  </si>
  <si>
    <t>по профилю профессии / специальности</t>
  </si>
  <si>
    <t>преддипломная</t>
  </si>
  <si>
    <t>II курс</t>
  </si>
  <si>
    <t>III курс</t>
  </si>
  <si>
    <t>IV курс</t>
  </si>
  <si>
    <t>V курс</t>
  </si>
  <si>
    <t>Всего</t>
  </si>
  <si>
    <r>
      <t xml:space="preserve">Учебный план I курса
</t>
    </r>
    <r>
      <rPr>
        <sz val="11"/>
        <rFont val="Times New Roman"/>
        <family val="1"/>
        <charset val="204"/>
      </rPr>
      <t>краевого государственного автономного профессионального образовательного учреждения
"Дивногорский колледж - интернат олимпийского резерва"
Специальность 49.02.01 – «Физическая культура»
Квалификация: Педагог по физической культуре и спорту
Форма обучения  -  очная</t>
    </r>
  </si>
  <si>
    <t xml:space="preserve">2. План учебного процесса </t>
  </si>
  <si>
    <t xml:space="preserve">Краевое госудасртвенное автономное профессиональное образовательное учреждение  </t>
  </si>
  <si>
    <t>"Дивногорский колледж - интернат олимпийского резерва"</t>
  </si>
  <si>
    <t xml:space="preserve">Наименование дисциплины </t>
  </si>
  <si>
    <t>час в год</t>
  </si>
  <si>
    <t>из них</t>
  </si>
  <si>
    <t xml:space="preserve"> I полугодие ( 1 семестр)</t>
  </si>
  <si>
    <t xml:space="preserve"> II полугодие (2 семестр)</t>
  </si>
  <si>
    <t>форма промежуточной аттестации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</si>
  <si>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</si>
  <si>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</si>
  <si>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</si>
  <si>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</si>
  <si>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</si>
  <si>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</si>
  <si>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</si>
  <si>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</si>
  <si>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</si>
  <si>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</si>
  <si>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</si>
  <si>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</si>
  <si>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Пн</t>
  </si>
  <si>
    <t>Вт</t>
  </si>
  <si>
    <t>Ср</t>
  </si>
  <si>
    <t>Экзамены</t>
  </si>
  <si>
    <t>Диф.Запчеты</t>
  </si>
  <si>
    <t>Чт</t>
  </si>
  <si>
    <t>Пт</t>
  </si>
  <si>
    <t>Сб</t>
  </si>
  <si>
    <t>Вс</t>
  </si>
  <si>
    <t>23 недель</t>
  </si>
  <si>
    <t>к</t>
  </si>
  <si>
    <t xml:space="preserve"> Математика: начала математического анализа, геометрия</t>
  </si>
  <si>
    <t xml:space="preserve"> Физическая культура</t>
  </si>
  <si>
    <t xml:space="preserve"> Основы безопасности жизнедеятельности</t>
  </si>
  <si>
    <t>Естествознание:</t>
  </si>
  <si>
    <t>физика</t>
  </si>
  <si>
    <t>химия</t>
  </si>
  <si>
    <t>биология</t>
  </si>
  <si>
    <t xml:space="preserve"> География</t>
  </si>
  <si>
    <t xml:space="preserve">  </t>
  </si>
  <si>
    <t>Дополнительные дисциплины</t>
  </si>
  <si>
    <t>Итого</t>
  </si>
  <si>
    <t>Заместитель директора по учебно-воспитательной  работе                                                             О.А.Табинова</t>
  </si>
  <si>
    <t>ГРАФИК УЧЕБНОГО ПРОЦЕССА 1курс   специальность  49.02.01 Физическая культура на 2016-2017 учебный год</t>
  </si>
  <si>
    <t>"31" августа 2016 года</t>
  </si>
  <si>
    <t xml:space="preserve">__________________ В.Н.Михайлов </t>
  </si>
  <si>
    <t xml:space="preserve">Дополнительные  учебные дисциплины </t>
  </si>
  <si>
    <t>Экология</t>
  </si>
  <si>
    <t xml:space="preserve"> "31"  августа  2017 г.</t>
  </si>
  <si>
    <t>ДЗ - дифференцированный зачет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</si>
</sst>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4">
    <xf numFmtId="0" fontId="0" fillId="0" borderId="0" xfId="0"/>
    <xf numFmtId="0" fontId="2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vertical="distributed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distributed"/>
    </xf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9" xfId="0" applyFont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>
      <alignment horizontal="center" vertical="distributed"/>
    </xf>
    <xf numFmtId="0" fontId="1" fillId="0" borderId="9" xfId="0" applyFont="1" applyFill="1" applyBorder="1" applyAlignment="1">
      <alignment horizontal="center" vertical="distributed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vertical="distributed"/>
    </xf>
    <xf numFmtId="0" fontId="1" fillId="4" borderId="0" xfId="0" applyFont="1" applyFill="1" applyBorder="1" applyAlignment="1">
      <alignment vertical="distributed"/>
    </xf>
    <xf numFmtId="0" fontId="5" fillId="5" borderId="40" xfId="0" applyFont="1" applyFill="1" applyBorder="1" applyAlignment="1">
      <alignment horizontal="distributed" vertical="distributed" wrapText="1"/>
    </xf>
    <xf numFmtId="0" fontId="1" fillId="8" borderId="1" xfId="0" applyFont="1" applyFill="1" applyBorder="1" applyAlignment="1"/>
    <xf numFmtId="0" fontId="1" fillId="0" borderId="0" xfId="0" applyFont="1" applyBorder="1" applyAlignment="1">
      <alignment horizontal="center" vertical="distributed"/>
    </xf>
    <xf numFmtId="0" fontId="1" fillId="0" borderId="0" xfId="0" applyFont="1" applyFill="1" applyAlignment="1"/>
    <xf numFmtId="0" fontId="5" fillId="5" borderId="4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vertical="distributed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11" borderId="1" xfId="0" applyFont="1" applyFill="1" applyBorder="1" applyAlignment="1"/>
    <xf numFmtId="0" fontId="1" fillId="11" borderId="1" xfId="0" applyFont="1" applyFill="1" applyBorder="1" applyAlignment="1">
      <alignment vertical="distributed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Fill="1" applyBorder="1" applyAlignment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6" borderId="56" xfId="0" applyFont="1" applyFill="1" applyBorder="1" applyAlignment="1"/>
    <xf numFmtId="0" fontId="2" fillId="2" borderId="55" xfId="0" applyFont="1" applyFill="1" applyBorder="1" applyAlignment="1">
      <alignment horizontal="center" vertical="distributed" wrapText="1"/>
    </xf>
    <xf numFmtId="0" fontId="1" fillId="2" borderId="56" xfId="0" applyFont="1" applyFill="1" applyBorder="1" applyAlignment="1">
      <alignment vertical="distributed"/>
    </xf>
    <xf numFmtId="0" fontId="1" fillId="2" borderId="10" xfId="0" applyFont="1" applyFill="1" applyBorder="1" applyAlignment="1">
      <alignment vertical="distributed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9" borderId="20" xfId="0" applyFont="1" applyFill="1" applyBorder="1" applyAlignment="1">
      <alignment horizontal="center" vertical="distributed" wrapText="1"/>
    </xf>
    <xf numFmtId="0" fontId="2" fillId="0" borderId="60" xfId="0" applyFont="1" applyFill="1" applyBorder="1" applyAlignment="1">
      <alignment horizontal="center" vertical="distributed" wrapText="1"/>
    </xf>
    <xf numFmtId="0" fontId="2" fillId="0" borderId="55" xfId="0" applyFont="1" applyBorder="1" applyAlignment="1">
      <alignment horizontal="center" vertical="distributed" wrapText="1"/>
    </xf>
    <xf numFmtId="0" fontId="2" fillId="9" borderId="59" xfId="0" applyFont="1" applyFill="1" applyBorder="1" applyAlignment="1">
      <alignment horizontal="center" vertical="distributed" wrapText="1"/>
    </xf>
    <xf numFmtId="0" fontId="1" fillId="0" borderId="5" xfId="0" applyFont="1" applyBorder="1" applyAlignment="1"/>
    <xf numFmtId="0" fontId="1" fillId="11" borderId="5" xfId="0" applyFont="1" applyFill="1" applyBorder="1" applyAlignment="1"/>
    <xf numFmtId="0" fontId="1" fillId="0" borderId="32" xfId="0" applyFont="1" applyFill="1" applyBorder="1" applyAlignment="1">
      <alignment vertical="distributed"/>
    </xf>
    <xf numFmtId="0" fontId="1" fillId="0" borderId="15" xfId="0" applyFont="1" applyFill="1" applyBorder="1" applyAlignment="1">
      <alignment vertical="distributed"/>
    </xf>
    <xf numFmtId="0" fontId="2" fillId="10" borderId="12" xfId="0" applyFont="1" applyFill="1" applyBorder="1" applyAlignment="1">
      <alignment horizontal="center" vertical="distributed" wrapText="1"/>
    </xf>
    <xf numFmtId="0" fontId="1" fillId="10" borderId="56" xfId="0" applyFont="1" applyFill="1" applyBorder="1" applyAlignment="1">
      <alignment horizontal="center" vertical="distributed"/>
    </xf>
    <xf numFmtId="0" fontId="1" fillId="10" borderId="6" xfId="0" applyFont="1" applyFill="1" applyBorder="1" applyAlignment="1">
      <alignment horizontal="center" vertical="distributed"/>
    </xf>
    <xf numFmtId="0" fontId="1" fillId="10" borderId="7" xfId="0" applyFont="1" applyFill="1" applyBorder="1"/>
    <xf numFmtId="0" fontId="1" fillId="10" borderId="10" xfId="0" applyFont="1" applyFill="1" applyBorder="1"/>
    <xf numFmtId="0" fontId="1" fillId="10" borderId="7" xfId="0" applyFont="1" applyFill="1" applyBorder="1" applyAlignment="1">
      <alignment horizontal="center" vertical="distributed"/>
    </xf>
    <xf numFmtId="0" fontId="1" fillId="10" borderId="10" xfId="0" applyFont="1" applyFill="1" applyBorder="1" applyAlignment="1">
      <alignment horizontal="center" vertical="distributed"/>
    </xf>
    <xf numFmtId="0" fontId="2" fillId="9" borderId="33" xfId="0" applyFont="1" applyFill="1" applyBorder="1" applyAlignment="1">
      <alignment horizontal="center" vertical="distributed" wrapText="1"/>
    </xf>
    <xf numFmtId="0" fontId="1" fillId="11" borderId="17" xfId="0" applyFont="1" applyFill="1" applyBorder="1" applyAlignment="1"/>
    <xf numFmtId="0" fontId="4" fillId="0" borderId="17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8" borderId="5" xfId="0" applyFont="1" applyFill="1" applyBorder="1" applyAlignment="1">
      <alignment vertical="distributed"/>
    </xf>
    <xf numFmtId="0" fontId="1" fillId="0" borderId="5" xfId="0" applyFont="1" applyBorder="1" applyAlignment="1">
      <alignment vertical="distributed"/>
    </xf>
    <xf numFmtId="0" fontId="1" fillId="0" borderId="52" xfId="0" applyFont="1" applyBorder="1" applyAlignment="1"/>
    <xf numFmtId="0" fontId="1" fillId="0" borderId="50" xfId="0" applyFont="1" applyBorder="1" applyAlignment="1"/>
    <xf numFmtId="0" fontId="1" fillId="10" borderId="56" xfId="0" applyFont="1" applyFill="1" applyBorder="1" applyAlignment="1">
      <alignment vertical="distributed"/>
    </xf>
    <xf numFmtId="0" fontId="1" fillId="10" borderId="56" xfId="0" applyFont="1" applyFill="1" applyBorder="1" applyAlignment="1"/>
    <xf numFmtId="0" fontId="1" fillId="10" borderId="55" xfId="0" applyFont="1" applyFill="1" applyBorder="1" applyAlignment="1"/>
    <xf numFmtId="0" fontId="1" fillId="10" borderId="61" xfId="0" applyFont="1" applyFill="1" applyBorder="1" applyAlignment="1"/>
    <xf numFmtId="0" fontId="1" fillId="8" borderId="17" xfId="0" applyFont="1" applyFill="1" applyBorder="1" applyAlignment="1"/>
    <xf numFmtId="0" fontId="2" fillId="0" borderId="59" xfId="0" applyFont="1" applyFill="1" applyBorder="1" applyAlignment="1">
      <alignment horizontal="center" vertical="distributed" wrapText="1"/>
    </xf>
    <xf numFmtId="0" fontId="1" fillId="0" borderId="5" xfId="0" applyFont="1" applyFill="1" applyBorder="1" applyAlignment="1"/>
    <xf numFmtId="0" fontId="1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0" fontId="1" fillId="10" borderId="61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 wrapText="1"/>
    </xf>
    <xf numFmtId="0" fontId="1" fillId="7" borderId="5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applyFont="1"/>
    <xf numFmtId="0" fontId="13" fillId="7" borderId="40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14" borderId="40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0" fontId="13" fillId="15" borderId="40" xfId="0" applyFont="1" applyFill="1" applyBorder="1" applyAlignment="1">
      <alignment horizontal="center" vertical="center" wrapText="1"/>
    </xf>
    <xf numFmtId="0" fontId="13" fillId="1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vertical="distributed"/>
    </xf>
    <xf numFmtId="0" fontId="1" fillId="2" borderId="61" xfId="0" applyFont="1" applyFill="1" applyBorder="1" applyAlignment="1">
      <alignment vertical="distributed"/>
    </xf>
    <xf numFmtId="0" fontId="1" fillId="10" borderId="55" xfId="0" applyFont="1" applyFill="1" applyBorder="1" applyAlignment="1">
      <alignment horizontal="center" vertical="distributed"/>
    </xf>
    <xf numFmtId="0" fontId="1" fillId="10" borderId="61" xfId="0" applyFont="1" applyFill="1" applyBorder="1" applyAlignment="1">
      <alignment horizontal="center" vertical="distributed"/>
    </xf>
    <xf numFmtId="0" fontId="1" fillId="8" borderId="9" xfId="0" applyFont="1" applyFill="1" applyBorder="1" applyAlignment="1"/>
    <xf numFmtId="0" fontId="1" fillId="0" borderId="9" xfId="0" applyFont="1" applyFill="1" applyBorder="1" applyAlignment="1"/>
    <xf numFmtId="0" fontId="1" fillId="0" borderId="2" xfId="0" applyFont="1" applyFill="1" applyBorder="1" applyAlignment="1"/>
    <xf numFmtId="0" fontId="1" fillId="11" borderId="9" xfId="0" applyFont="1" applyFill="1" applyBorder="1" applyAlignment="1"/>
    <xf numFmtId="0" fontId="4" fillId="0" borderId="2" xfId="0" applyFont="1" applyBorder="1" applyAlignment="1"/>
    <xf numFmtId="0" fontId="4" fillId="0" borderId="54" xfId="0" applyFont="1" applyBorder="1" applyAlignment="1"/>
    <xf numFmtId="0" fontId="1" fillId="10" borderId="55" xfId="0" applyFont="1" applyFill="1" applyBorder="1" applyAlignment="1">
      <alignment vertical="distributed"/>
    </xf>
    <xf numFmtId="0" fontId="1" fillId="10" borderId="61" xfId="0" applyFont="1" applyFill="1" applyBorder="1" applyAlignment="1">
      <alignment vertical="distributed"/>
    </xf>
    <xf numFmtId="0" fontId="1" fillId="8" borderId="52" xfId="0" applyFont="1" applyFill="1" applyBorder="1" applyAlignment="1">
      <alignment vertical="distributed"/>
    </xf>
    <xf numFmtId="0" fontId="1" fillId="0" borderId="50" xfId="0" applyFont="1" applyBorder="1" applyAlignment="1">
      <alignment vertical="distributed"/>
    </xf>
    <xf numFmtId="0" fontId="1" fillId="11" borderId="9" xfId="0" applyFont="1" applyFill="1" applyBorder="1" applyAlignment="1">
      <alignment vertical="distributed"/>
    </xf>
    <xf numFmtId="0" fontId="1" fillId="0" borderId="2" xfId="0" applyFont="1" applyBorder="1" applyAlignment="1">
      <alignment vertical="distributed"/>
    </xf>
    <xf numFmtId="0" fontId="1" fillId="8" borderId="53" xfId="0" applyFont="1" applyFill="1" applyBorder="1" applyAlignment="1">
      <alignment vertical="distributed"/>
    </xf>
    <xf numFmtId="0" fontId="2" fillId="6" borderId="55" xfId="0" applyFont="1" applyFill="1" applyBorder="1" applyAlignment="1"/>
    <xf numFmtId="0" fontId="2" fillId="6" borderId="61" xfId="0" applyFont="1" applyFill="1" applyBorder="1" applyAlignme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6" fillId="18" borderId="5" xfId="0" applyFont="1" applyFill="1" applyBorder="1" applyAlignment="1">
      <alignment horizontal="center" vertical="center" wrapText="1"/>
    </xf>
    <xf numFmtId="0" fontId="16" fillId="18" borderId="19" xfId="0" applyFont="1" applyFill="1" applyBorder="1" applyAlignment="1"/>
    <xf numFmtId="0" fontId="16" fillId="18" borderId="22" xfId="0" applyFont="1" applyFill="1" applyBorder="1" applyAlignment="1"/>
    <xf numFmtId="0" fontId="16" fillId="18" borderId="18" xfId="0" applyFont="1" applyFill="1" applyBorder="1" applyAlignment="1"/>
    <xf numFmtId="0" fontId="20" fillId="5" borderId="1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21" fillId="12" borderId="5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 wrapText="1"/>
    </xf>
    <xf numFmtId="0" fontId="21" fillId="17" borderId="5" xfId="0" applyFont="1" applyFill="1" applyBorder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 wrapText="1"/>
    </xf>
    <xf numFmtId="0" fontId="22" fillId="19" borderId="5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textRotation="90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distributed"/>
    </xf>
    <xf numFmtId="0" fontId="17" fillId="8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vertical="center" wrapText="1"/>
    </xf>
    <xf numFmtId="0" fontId="24" fillId="18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/>
    </xf>
    <xf numFmtId="0" fontId="24" fillId="0" borderId="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6" fillId="18" borderId="1" xfId="0" applyFont="1" applyFill="1" applyBorder="1"/>
    <xf numFmtId="0" fontId="24" fillId="16" borderId="1" xfId="0" applyFont="1" applyFill="1" applyBorder="1" applyAlignment="1">
      <alignment vertical="center"/>
    </xf>
    <xf numFmtId="0" fontId="16" fillId="16" borderId="1" xfId="0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wrapText="1"/>
    </xf>
    <xf numFmtId="0" fontId="16" fillId="19" borderId="17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24" fillId="0" borderId="1" xfId="0" applyFont="1" applyBorder="1" applyAlignment="1">
      <alignment horizontal="center" vertical="center"/>
    </xf>
    <xf numFmtId="0" fontId="16" fillId="18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left" vertical="distributed"/>
    </xf>
    <xf numFmtId="0" fontId="16" fillId="18" borderId="19" xfId="0" applyFont="1" applyFill="1" applyBorder="1" applyAlignment="1">
      <alignment vertical="center"/>
    </xf>
    <xf numFmtId="0" fontId="17" fillId="16" borderId="17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wrapText="1"/>
    </xf>
    <xf numFmtId="0" fontId="16" fillId="18" borderId="1" xfId="0" applyFont="1" applyFill="1" applyBorder="1" applyAlignment="1">
      <alignment horizontal="left" wrapText="1"/>
    </xf>
    <xf numFmtId="0" fontId="16" fillId="1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" vertical="center"/>
    </xf>
    <xf numFmtId="0" fontId="17" fillId="19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left" vertical="center"/>
    </xf>
    <xf numFmtId="0" fontId="25" fillId="20" borderId="0" xfId="0" applyFont="1" applyFill="1" applyBorder="1" applyAlignment="1">
      <alignment horizontal="left" vertical="center"/>
    </xf>
    <xf numFmtId="0" fontId="11" fillId="0" borderId="0" xfId="0" applyFont="1"/>
    <xf numFmtId="0" fontId="16" fillId="12" borderId="1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26" fillId="0" borderId="0" xfId="0" applyFont="1" applyAlignment="1"/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8" borderId="64" xfId="0" applyFont="1" applyFill="1" applyBorder="1" applyAlignment="1">
      <alignment horizontal="left" vertical="center" wrapText="1"/>
    </xf>
    <xf numFmtId="0" fontId="2" fillId="8" borderId="73" xfId="0" applyFont="1" applyFill="1" applyBorder="1" applyAlignment="1">
      <alignment horizontal="left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38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5" borderId="45" xfId="0" applyFont="1" applyFill="1" applyBorder="1" applyAlignment="1">
      <alignment horizontal="center" textRotation="90"/>
    </xf>
    <xf numFmtId="0" fontId="5" fillId="5" borderId="46" xfId="0" applyFont="1" applyFill="1" applyBorder="1" applyAlignment="1">
      <alignment horizontal="center" textRotation="90"/>
    </xf>
    <xf numFmtId="0" fontId="5" fillId="5" borderId="40" xfId="0" applyFont="1" applyFill="1" applyBorder="1" applyAlignment="1">
      <alignment horizontal="center" textRotation="90"/>
    </xf>
    <xf numFmtId="0" fontId="5" fillId="5" borderId="12" xfId="0" applyFont="1" applyFill="1" applyBorder="1" applyAlignment="1">
      <alignment horizontal="center" vertical="distributed"/>
    </xf>
    <xf numFmtId="0" fontId="5" fillId="5" borderId="6" xfId="0" applyFont="1" applyFill="1" applyBorder="1" applyAlignment="1">
      <alignment horizontal="center" vertical="distributed"/>
    </xf>
    <xf numFmtId="0" fontId="5" fillId="5" borderId="13" xfId="0" applyFont="1" applyFill="1" applyBorder="1" applyAlignment="1">
      <alignment horizontal="center" textRotation="90"/>
    </xf>
    <xf numFmtId="0" fontId="5" fillId="5" borderId="30" xfId="0" applyFont="1" applyFill="1" applyBorder="1" applyAlignment="1">
      <alignment horizontal="center" textRotation="90"/>
    </xf>
    <xf numFmtId="0" fontId="5" fillId="5" borderId="14" xfId="0" applyFont="1" applyFill="1" applyBorder="1" applyAlignment="1">
      <alignment horizontal="center" textRotation="90"/>
    </xf>
    <xf numFmtId="0" fontId="5" fillId="5" borderId="37" xfId="0" applyFont="1" applyFill="1" applyBorder="1" applyAlignment="1">
      <alignment horizontal="center" textRotation="90"/>
    </xf>
    <xf numFmtId="0" fontId="5" fillId="5" borderId="38" xfId="0" applyFont="1" applyFill="1" applyBorder="1" applyAlignment="1">
      <alignment horizontal="center" textRotation="90"/>
    </xf>
    <xf numFmtId="0" fontId="5" fillId="5" borderId="39" xfId="0" applyFont="1" applyFill="1" applyBorder="1" applyAlignment="1">
      <alignment horizontal="center" textRotation="90"/>
    </xf>
    <xf numFmtId="0" fontId="5" fillId="5" borderId="13" xfId="0" applyFont="1" applyFill="1" applyBorder="1" applyAlignment="1">
      <alignment horizontal="left" textRotation="90" wrapText="1"/>
    </xf>
    <xf numFmtId="0" fontId="5" fillId="5" borderId="30" xfId="0" applyFont="1" applyFill="1" applyBorder="1" applyAlignment="1">
      <alignment horizontal="left" textRotation="90" wrapText="1"/>
    </xf>
    <xf numFmtId="0" fontId="5" fillId="5" borderId="14" xfId="0" applyFont="1" applyFill="1" applyBorder="1" applyAlignment="1">
      <alignment horizontal="left" textRotation="90" wrapText="1"/>
    </xf>
    <xf numFmtId="0" fontId="5" fillId="5" borderId="37" xfId="0" applyFont="1" applyFill="1" applyBorder="1" applyAlignment="1">
      <alignment horizontal="left" textRotation="90" wrapText="1"/>
    </xf>
    <xf numFmtId="0" fontId="5" fillId="5" borderId="38" xfId="0" applyFont="1" applyFill="1" applyBorder="1" applyAlignment="1">
      <alignment horizontal="left" textRotation="90" wrapText="1"/>
    </xf>
    <xf numFmtId="0" fontId="5" fillId="5" borderId="39" xfId="0" applyFont="1" applyFill="1" applyBorder="1" applyAlignment="1">
      <alignment horizontal="left" textRotation="90" wrapText="1"/>
    </xf>
    <xf numFmtId="0" fontId="5" fillId="5" borderId="13" xfId="0" applyFont="1" applyFill="1" applyBorder="1" applyAlignment="1">
      <alignment horizontal="left" vertical="distributed" textRotation="90"/>
    </xf>
    <xf numFmtId="0" fontId="5" fillId="5" borderId="30" xfId="0" applyFont="1" applyFill="1" applyBorder="1" applyAlignment="1">
      <alignment horizontal="left" vertical="distributed" textRotation="90"/>
    </xf>
    <xf numFmtId="0" fontId="5" fillId="5" borderId="14" xfId="0" applyFont="1" applyFill="1" applyBorder="1" applyAlignment="1">
      <alignment horizontal="left" vertical="distributed" textRotation="90"/>
    </xf>
    <xf numFmtId="0" fontId="5" fillId="5" borderId="37" xfId="0" applyFont="1" applyFill="1" applyBorder="1" applyAlignment="1">
      <alignment horizontal="left" vertical="distributed" textRotation="90"/>
    </xf>
    <xf numFmtId="0" fontId="5" fillId="5" borderId="38" xfId="0" applyFont="1" applyFill="1" applyBorder="1" applyAlignment="1">
      <alignment horizontal="left" vertical="distributed" textRotation="90"/>
    </xf>
    <xf numFmtId="0" fontId="5" fillId="5" borderId="39" xfId="0" applyFont="1" applyFill="1" applyBorder="1" applyAlignment="1">
      <alignment horizontal="left" vertical="distributed" textRotation="90"/>
    </xf>
    <xf numFmtId="0" fontId="5" fillId="5" borderId="7" xfId="0" applyFont="1" applyFill="1" applyBorder="1" applyAlignment="1">
      <alignment horizontal="center" vertical="distributed"/>
    </xf>
    <xf numFmtId="0" fontId="5" fillId="5" borderId="10" xfId="0" applyFont="1" applyFill="1" applyBorder="1" applyAlignment="1">
      <alignment horizontal="center" vertical="distributed"/>
    </xf>
    <xf numFmtId="0" fontId="2" fillId="10" borderId="6" xfId="0" applyFont="1" applyFill="1" applyBorder="1" applyAlignment="1">
      <alignment horizontal="center" vertical="distributed"/>
    </xf>
    <xf numFmtId="0" fontId="1" fillId="10" borderId="7" xfId="0" applyFont="1" applyFill="1" applyBorder="1" applyAlignment="1">
      <alignment horizontal="center" vertical="distributed"/>
    </xf>
    <xf numFmtId="0" fontId="1" fillId="10" borderId="10" xfId="0" applyFont="1" applyFill="1" applyBorder="1" applyAlignment="1">
      <alignment horizontal="center" vertical="distributed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distributed"/>
    </xf>
    <xf numFmtId="0" fontId="5" fillId="5" borderId="30" xfId="0" applyFont="1" applyFill="1" applyBorder="1" applyAlignment="1">
      <alignment horizontal="center" vertical="distributed"/>
    </xf>
    <xf numFmtId="0" fontId="5" fillId="5" borderId="14" xfId="0" applyFont="1" applyFill="1" applyBorder="1" applyAlignment="1">
      <alignment horizontal="center" vertical="distributed"/>
    </xf>
    <xf numFmtId="0" fontId="5" fillId="5" borderId="36" xfId="0" applyFont="1" applyFill="1" applyBorder="1" applyAlignment="1">
      <alignment horizontal="center" vertical="distributed"/>
    </xf>
    <xf numFmtId="0" fontId="5" fillId="5" borderId="0" xfId="0" applyFont="1" applyFill="1" applyBorder="1" applyAlignment="1">
      <alignment horizontal="center" vertical="distributed"/>
    </xf>
    <xf numFmtId="0" fontId="5" fillId="5" borderId="34" xfId="0" applyFont="1" applyFill="1" applyBorder="1" applyAlignment="1">
      <alignment horizontal="center" vertical="distributed"/>
    </xf>
    <xf numFmtId="0" fontId="5" fillId="5" borderId="37" xfId="0" applyFont="1" applyFill="1" applyBorder="1" applyAlignment="1">
      <alignment horizontal="center" vertical="distributed"/>
    </xf>
    <xf numFmtId="0" fontId="5" fillId="5" borderId="38" xfId="0" applyFont="1" applyFill="1" applyBorder="1" applyAlignment="1">
      <alignment horizontal="center" vertical="distributed"/>
    </xf>
    <xf numFmtId="0" fontId="5" fillId="5" borderId="39" xfId="0" applyFont="1" applyFill="1" applyBorder="1" applyAlignment="1">
      <alignment horizontal="center" vertical="distributed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distributed" textRotation="90"/>
    </xf>
    <xf numFmtId="0" fontId="9" fillId="5" borderId="30" xfId="0" applyFont="1" applyFill="1" applyBorder="1" applyAlignment="1">
      <alignment horizontal="center" vertical="distributed" textRotation="90"/>
    </xf>
    <xf numFmtId="0" fontId="9" fillId="5" borderId="14" xfId="0" applyFont="1" applyFill="1" applyBorder="1" applyAlignment="1">
      <alignment horizontal="center" vertical="distributed" textRotation="90"/>
    </xf>
    <xf numFmtId="0" fontId="9" fillId="5" borderId="36" xfId="0" applyFont="1" applyFill="1" applyBorder="1" applyAlignment="1">
      <alignment horizontal="center" vertical="distributed" textRotation="90"/>
    </xf>
    <xf numFmtId="0" fontId="9" fillId="5" borderId="0" xfId="0" applyFont="1" applyFill="1" applyBorder="1" applyAlignment="1">
      <alignment horizontal="center" vertical="distributed" textRotation="90"/>
    </xf>
    <xf numFmtId="0" fontId="9" fillId="5" borderId="34" xfId="0" applyFont="1" applyFill="1" applyBorder="1" applyAlignment="1">
      <alignment horizontal="center" vertical="distributed" textRotation="90"/>
    </xf>
    <xf numFmtId="0" fontId="9" fillId="5" borderId="37" xfId="0" applyFont="1" applyFill="1" applyBorder="1" applyAlignment="1">
      <alignment horizontal="center" vertical="distributed" textRotation="90"/>
    </xf>
    <xf numFmtId="0" fontId="9" fillId="5" borderId="38" xfId="0" applyFont="1" applyFill="1" applyBorder="1" applyAlignment="1">
      <alignment horizontal="center" vertical="distributed" textRotation="90"/>
    </xf>
    <xf numFmtId="0" fontId="9" fillId="5" borderId="39" xfId="0" applyFont="1" applyFill="1" applyBorder="1" applyAlignment="1">
      <alignment horizontal="center" vertical="distributed" textRotation="90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distributed"/>
    </xf>
    <xf numFmtId="0" fontId="5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45" xfId="0" applyFont="1" applyFill="1" applyBorder="1" applyAlignment="1">
      <alignment horizontal="center" vertical="distributed"/>
    </xf>
    <xf numFmtId="0" fontId="1" fillId="5" borderId="46" xfId="0" applyFont="1" applyFill="1" applyBorder="1" applyAlignment="1">
      <alignment horizontal="center" vertical="distributed"/>
    </xf>
    <xf numFmtId="0" fontId="1" fillId="5" borderId="40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/>
    </xf>
    <xf numFmtId="1" fontId="1" fillId="9" borderId="9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" fontId="1" fillId="9" borderId="19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1" fontId="2" fillId="6" borderId="55" xfId="0" applyNumberFormat="1" applyFont="1" applyFill="1" applyBorder="1" applyAlignment="1">
      <alignment horizontal="center"/>
    </xf>
    <xf numFmtId="0" fontId="2" fillId="6" borderId="56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distributed"/>
    </xf>
    <xf numFmtId="0" fontId="1" fillId="5" borderId="30" xfId="0" applyFont="1" applyFill="1" applyBorder="1" applyAlignment="1">
      <alignment horizontal="center" vertical="distributed"/>
    </xf>
    <xf numFmtId="0" fontId="1" fillId="5" borderId="14" xfId="0" applyFont="1" applyFill="1" applyBorder="1" applyAlignment="1">
      <alignment horizontal="center" vertical="distributed"/>
    </xf>
    <xf numFmtId="0" fontId="1" fillId="5" borderId="36" xfId="0" applyFont="1" applyFill="1" applyBorder="1" applyAlignment="1">
      <alignment horizontal="center" vertical="distributed"/>
    </xf>
    <xf numFmtId="0" fontId="1" fillId="5" borderId="0" xfId="0" applyFont="1" applyFill="1" applyBorder="1" applyAlignment="1">
      <alignment horizontal="center" vertical="distributed"/>
    </xf>
    <xf numFmtId="0" fontId="1" fillId="5" borderId="34" xfId="0" applyFont="1" applyFill="1" applyBorder="1" applyAlignment="1">
      <alignment horizontal="center" vertical="distributed"/>
    </xf>
    <xf numFmtId="0" fontId="1" fillId="5" borderId="32" xfId="0" applyFont="1" applyFill="1" applyBorder="1" applyAlignment="1">
      <alignment horizontal="center" vertical="distributed"/>
    </xf>
    <xf numFmtId="0" fontId="1" fillId="5" borderId="28" xfId="0" applyFont="1" applyFill="1" applyBorder="1" applyAlignment="1">
      <alignment horizontal="center" vertical="distributed"/>
    </xf>
    <xf numFmtId="0" fontId="1" fillId="5" borderId="15" xfId="0" applyFont="1" applyFill="1" applyBorder="1" applyAlignment="1">
      <alignment horizontal="center" vertical="distributed"/>
    </xf>
    <xf numFmtId="0" fontId="1" fillId="9" borderId="21" xfId="0" applyFont="1" applyFill="1" applyBorder="1" applyAlignment="1">
      <alignment horizontal="left" wrapText="1"/>
    </xf>
    <xf numFmtId="0" fontId="1" fillId="9" borderId="22" xfId="0" applyFont="1" applyFill="1" applyBorder="1" applyAlignment="1">
      <alignment horizontal="left" wrapText="1"/>
    </xf>
    <xf numFmtId="0" fontId="1" fillId="9" borderId="66" xfId="0" applyFont="1" applyFill="1" applyBorder="1" applyAlignment="1">
      <alignment horizontal="left" wrapText="1"/>
    </xf>
    <xf numFmtId="0" fontId="1" fillId="9" borderId="67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center" textRotation="90" wrapText="1"/>
    </xf>
    <xf numFmtId="0" fontId="5" fillId="5" borderId="30" xfId="0" applyFont="1" applyFill="1" applyBorder="1" applyAlignment="1">
      <alignment horizontal="center" textRotation="90" wrapText="1"/>
    </xf>
    <xf numFmtId="0" fontId="5" fillId="5" borderId="14" xfId="0" applyFont="1" applyFill="1" applyBorder="1" applyAlignment="1">
      <alignment horizontal="center" textRotation="90" wrapText="1"/>
    </xf>
    <xf numFmtId="0" fontId="5" fillId="5" borderId="36" xfId="0" applyFont="1" applyFill="1" applyBorder="1" applyAlignment="1">
      <alignment horizontal="center" textRotation="90" wrapText="1"/>
    </xf>
    <xf numFmtId="0" fontId="5" fillId="5" borderId="0" xfId="0" applyFont="1" applyFill="1" applyBorder="1" applyAlignment="1">
      <alignment horizontal="center" textRotation="90" wrapText="1"/>
    </xf>
    <xf numFmtId="0" fontId="5" fillId="5" borderId="34" xfId="0" applyFont="1" applyFill="1" applyBorder="1" applyAlignment="1">
      <alignment horizontal="center" textRotation="90" wrapText="1"/>
    </xf>
    <xf numFmtId="0" fontId="5" fillId="5" borderId="37" xfId="0" applyFont="1" applyFill="1" applyBorder="1" applyAlignment="1">
      <alignment horizontal="center" textRotation="90" wrapText="1"/>
    </xf>
    <xf numFmtId="0" fontId="5" fillId="5" borderId="38" xfId="0" applyFont="1" applyFill="1" applyBorder="1" applyAlignment="1">
      <alignment horizontal="center" textRotation="90" wrapText="1"/>
    </xf>
    <xf numFmtId="0" fontId="5" fillId="5" borderId="39" xfId="0" applyFont="1" applyFill="1" applyBorder="1" applyAlignment="1">
      <alignment horizontal="center" textRotation="90" wrapText="1"/>
    </xf>
    <xf numFmtId="0" fontId="5" fillId="5" borderId="32" xfId="0" applyFont="1" applyFill="1" applyBorder="1" applyAlignment="1">
      <alignment horizontal="center" textRotation="90" wrapText="1"/>
    </xf>
    <xf numFmtId="0" fontId="5" fillId="5" borderId="28" xfId="0" applyFont="1" applyFill="1" applyBorder="1" applyAlignment="1">
      <alignment horizontal="center" textRotation="90" wrapText="1"/>
    </xf>
    <xf numFmtId="0" fontId="5" fillId="5" borderId="15" xfId="0" applyFont="1" applyFill="1" applyBorder="1" applyAlignment="1">
      <alignment horizontal="center" textRotation="90" wrapText="1"/>
    </xf>
    <xf numFmtId="1" fontId="2" fillId="2" borderId="6" xfId="0" applyNumberFormat="1" applyFont="1" applyFill="1" applyBorder="1" applyAlignment="1">
      <alignment horizontal="center" vertical="distributed"/>
    </xf>
    <xf numFmtId="1" fontId="2" fillId="2" borderId="7" xfId="0" applyNumberFormat="1" applyFont="1" applyFill="1" applyBorder="1" applyAlignment="1">
      <alignment horizontal="center" vertical="distributed"/>
    </xf>
    <xf numFmtId="1" fontId="2" fillId="2" borderId="10" xfId="0" applyNumberFormat="1" applyFont="1" applyFill="1" applyBorder="1" applyAlignment="1">
      <alignment horizontal="center" vertical="distributed"/>
    </xf>
    <xf numFmtId="1" fontId="1" fillId="9" borderId="52" xfId="0" applyNumberFormat="1" applyFont="1" applyFill="1" applyBorder="1" applyAlignment="1">
      <alignment horizontal="center"/>
    </xf>
    <xf numFmtId="1" fontId="1" fillId="9" borderId="5" xfId="0" applyNumberFormat="1" applyFont="1" applyFill="1" applyBorder="1" applyAlignment="1">
      <alignment horizontal="center"/>
    </xf>
    <xf numFmtId="1" fontId="1" fillId="9" borderId="27" xfId="0" applyNumberFormat="1" applyFont="1" applyFill="1" applyBorder="1" applyAlignment="1">
      <alignment horizontal="center"/>
    </xf>
    <xf numFmtId="1" fontId="1" fillId="9" borderId="50" xfId="0" applyNumberFormat="1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1" fontId="2" fillId="10" borderId="6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5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2" fillId="10" borderId="58" xfId="0" applyFont="1" applyFill="1" applyBorder="1" applyAlignment="1">
      <alignment horizontal="center"/>
    </xf>
    <xf numFmtId="0" fontId="2" fillId="10" borderId="56" xfId="0" applyFont="1" applyFill="1" applyBorder="1" applyAlignment="1">
      <alignment horizontal="center"/>
    </xf>
    <xf numFmtId="0" fontId="2" fillId="10" borderId="61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8" borderId="55" xfId="0" applyFont="1" applyFill="1" applyBorder="1" applyAlignment="1">
      <alignment horizontal="center"/>
    </xf>
    <xf numFmtId="0" fontId="1" fillId="8" borderId="56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2" fillId="3" borderId="55" xfId="0" applyNumberFormat="1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1" fontId="1" fillId="9" borderId="24" xfId="0" applyNumberFormat="1" applyFont="1" applyFill="1" applyBorder="1" applyAlignment="1">
      <alignment horizontal="center"/>
    </xf>
    <xf numFmtId="1" fontId="1" fillId="9" borderId="17" xfId="0" applyNumberFormat="1" applyFont="1" applyFill="1" applyBorder="1" applyAlignment="1">
      <alignment horizontal="center"/>
    </xf>
    <xf numFmtId="1" fontId="1" fillId="9" borderId="54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10" borderId="6" xfId="0" applyFont="1" applyFill="1" applyBorder="1" applyAlignment="1">
      <alignment horizontal="left" vertical="distributed" wrapText="1"/>
    </xf>
    <xf numFmtId="0" fontId="2" fillId="10" borderId="7" xfId="0" applyFont="1" applyFill="1" applyBorder="1" applyAlignment="1">
      <alignment horizontal="left" vertical="distributed" wrapText="1"/>
    </xf>
    <xf numFmtId="0" fontId="1" fillId="0" borderId="19" xfId="0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left" wrapText="1"/>
    </xf>
    <xf numFmtId="0" fontId="2" fillId="10" borderId="7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9" borderId="21" xfId="0" applyNumberFormat="1" applyFont="1" applyFill="1" applyBorder="1" applyAlignment="1">
      <alignment horizontal="center"/>
    </xf>
    <xf numFmtId="1" fontId="1" fillId="9" borderId="22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distributed" vertical="distributed"/>
    </xf>
    <xf numFmtId="0" fontId="5" fillId="5" borderId="7" xfId="0" applyFont="1" applyFill="1" applyBorder="1" applyAlignment="1">
      <alignment horizontal="distributed" vertical="distributed"/>
    </xf>
    <xf numFmtId="0" fontId="5" fillId="5" borderId="10" xfId="0" applyFont="1" applyFill="1" applyBorder="1" applyAlignment="1">
      <alignment horizontal="distributed" vertical="distributed"/>
    </xf>
    <xf numFmtId="0" fontId="5" fillId="5" borderId="40" xfId="0" applyFont="1" applyFill="1" applyBorder="1" applyAlignment="1">
      <alignment horizontal="distributed" vertical="distributed"/>
    </xf>
    <xf numFmtId="0" fontId="2" fillId="2" borderId="57" xfId="0" applyFont="1" applyFill="1" applyBorder="1" applyAlignment="1">
      <alignment horizontal="left" vertical="distributed" wrapText="1"/>
    </xf>
    <xf numFmtId="0" fontId="2" fillId="2" borderId="7" xfId="0" applyFont="1" applyFill="1" applyBorder="1" applyAlignment="1">
      <alignment horizontal="left" vertical="distributed" wrapText="1"/>
    </xf>
    <xf numFmtId="0" fontId="1" fillId="2" borderId="56" xfId="0" applyFont="1" applyFill="1" applyBorder="1" applyAlignment="1">
      <alignment horizontal="center" vertical="distributed"/>
    </xf>
    <xf numFmtId="0" fontId="1" fillId="2" borderId="57" xfId="0" applyFont="1" applyFill="1" applyBorder="1" applyAlignment="1">
      <alignment horizontal="center" vertical="distributed"/>
    </xf>
    <xf numFmtId="0" fontId="1" fillId="2" borderId="7" xfId="0" applyFont="1" applyFill="1" applyBorder="1" applyAlignment="1">
      <alignment horizontal="center" vertical="distributed"/>
    </xf>
    <xf numFmtId="1" fontId="1" fillId="9" borderId="32" xfId="0" applyNumberFormat="1" applyFont="1" applyFill="1" applyBorder="1" applyAlignment="1">
      <alignment horizontal="center"/>
    </xf>
    <xf numFmtId="1" fontId="1" fillId="9" borderId="28" xfId="0" applyNumberFormat="1" applyFont="1" applyFill="1" applyBorder="1" applyAlignment="1">
      <alignment horizontal="center"/>
    </xf>
    <xf numFmtId="1" fontId="1" fillId="9" borderId="1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wrapText="1"/>
    </xf>
    <xf numFmtId="0" fontId="1" fillId="7" borderId="55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9" borderId="66" xfId="0" applyFont="1" applyFill="1" applyBorder="1" applyAlignment="1">
      <alignment horizontal="right" wrapText="1"/>
    </xf>
    <xf numFmtId="0" fontId="1" fillId="9" borderId="67" xfId="0" applyFont="1" applyFill="1" applyBorder="1" applyAlignment="1">
      <alignment horizontal="right" wrapText="1"/>
    </xf>
    <xf numFmtId="0" fontId="2" fillId="6" borderId="6" xfId="0" applyFont="1" applyFill="1" applyBorder="1" applyAlignment="1">
      <alignment horizontal="right" vertical="distributed" wrapText="1"/>
    </xf>
    <xf numFmtId="0" fontId="2" fillId="6" borderId="7" xfId="0" applyFont="1" applyFill="1" applyBorder="1" applyAlignment="1">
      <alignment horizontal="right" vertical="distributed" wrapText="1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53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7" borderId="53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5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distributed" wrapText="1"/>
    </xf>
    <xf numFmtId="0" fontId="2" fillId="0" borderId="30" xfId="0" applyFont="1" applyFill="1" applyBorder="1" applyAlignment="1">
      <alignment horizontal="center" vertical="distributed" wrapText="1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36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34" xfId="0" applyFont="1" applyFill="1" applyBorder="1" applyAlignment="1">
      <alignment horizontal="center" vertical="distributed" wrapText="1"/>
    </xf>
    <xf numFmtId="0" fontId="2" fillId="0" borderId="37" xfId="0" applyFont="1" applyFill="1" applyBorder="1" applyAlignment="1">
      <alignment horizontal="center" vertical="distributed" wrapText="1"/>
    </xf>
    <xf numFmtId="0" fontId="2" fillId="0" borderId="38" xfId="0" applyFont="1" applyFill="1" applyBorder="1" applyAlignment="1">
      <alignment horizontal="center" vertical="distributed" wrapText="1"/>
    </xf>
    <xf numFmtId="0" fontId="2" fillId="0" borderId="39" xfId="0" applyFont="1" applyFill="1" applyBorder="1" applyAlignment="1">
      <alignment horizontal="center" vertical="distributed" wrapText="1"/>
    </xf>
    <xf numFmtId="0" fontId="1" fillId="0" borderId="4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1" fillId="8" borderId="55" xfId="0" applyFont="1" applyFill="1" applyBorder="1" applyAlignment="1">
      <alignment horizontal="left"/>
    </xf>
    <xf numFmtId="0" fontId="1" fillId="8" borderId="56" xfId="0" applyFont="1" applyFill="1" applyBorder="1" applyAlignment="1">
      <alignment horizontal="left"/>
    </xf>
    <xf numFmtId="0" fontId="1" fillId="8" borderId="57" xfId="0" applyFont="1" applyFill="1" applyBorder="1" applyAlignment="1">
      <alignment horizontal="left"/>
    </xf>
    <xf numFmtId="0" fontId="1" fillId="7" borderId="63" xfId="0" applyFont="1" applyFill="1" applyBorder="1" applyAlignment="1">
      <alignment horizontal="left"/>
    </xf>
    <xf numFmtId="0" fontId="1" fillId="7" borderId="49" xfId="0" applyFont="1" applyFill="1" applyBorder="1" applyAlignment="1">
      <alignment horizontal="left"/>
    </xf>
    <xf numFmtId="0" fontId="1" fillId="7" borderId="48" xfId="0" applyFont="1" applyFill="1" applyBorder="1" applyAlignment="1">
      <alignment horizontal="left"/>
    </xf>
    <xf numFmtId="0" fontId="1" fillId="7" borderId="62" xfId="0" applyFont="1" applyFill="1" applyBorder="1" applyAlignment="1">
      <alignment horizontal="left"/>
    </xf>
    <xf numFmtId="0" fontId="2" fillId="7" borderId="64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6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 vertical="center"/>
    </xf>
    <xf numFmtId="0" fontId="1" fillId="8" borderId="30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horizontal="left" vertical="center"/>
    </xf>
    <xf numFmtId="0" fontId="1" fillId="8" borderId="37" xfId="0" applyFont="1" applyFill="1" applyBorder="1" applyAlignment="1">
      <alignment horizontal="left" vertical="center"/>
    </xf>
    <xf numFmtId="0" fontId="1" fillId="8" borderId="38" xfId="0" applyFont="1" applyFill="1" applyBorder="1" applyAlignment="1">
      <alignment horizontal="left" vertical="center"/>
    </xf>
    <xf numFmtId="0" fontId="1" fillId="8" borderId="39" xfId="0" applyFont="1" applyFill="1" applyBorder="1" applyAlignment="1">
      <alignment horizontal="left" vertical="center"/>
    </xf>
    <xf numFmtId="0" fontId="1" fillId="7" borderId="61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 vertical="distributed" wrapText="1"/>
    </xf>
    <xf numFmtId="0" fontId="2" fillId="9" borderId="46" xfId="0" applyFont="1" applyFill="1" applyBorder="1" applyAlignment="1">
      <alignment horizontal="center" vertical="distributed" wrapText="1"/>
    </xf>
    <xf numFmtId="0" fontId="2" fillId="9" borderId="59" xfId="0" applyFont="1" applyFill="1" applyBorder="1" applyAlignment="1">
      <alignment horizontal="center" vertical="distributed" wrapText="1"/>
    </xf>
    <xf numFmtId="0" fontId="1" fillId="2" borderId="58" xfId="0" applyFont="1" applyFill="1" applyBorder="1" applyAlignment="1">
      <alignment horizontal="center" vertical="distributed"/>
    </xf>
    <xf numFmtId="0" fontId="2" fillId="1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right" wrapText="1"/>
    </xf>
    <xf numFmtId="0" fontId="1" fillId="9" borderId="42" xfId="0" applyFont="1" applyFill="1" applyBorder="1" applyAlignment="1">
      <alignment horizontal="right" wrapText="1"/>
    </xf>
    <xf numFmtId="0" fontId="1" fillId="9" borderId="44" xfId="0" applyFont="1" applyFill="1" applyBorder="1" applyAlignment="1">
      <alignment horizontal="center"/>
    </xf>
    <xf numFmtId="1" fontId="1" fillId="9" borderId="31" xfId="0" applyNumberFormat="1" applyFont="1" applyFill="1" applyBorder="1" applyAlignment="1">
      <alignment horizontal="center"/>
    </xf>
    <xf numFmtId="1" fontId="1" fillId="9" borderId="23" xfId="0" applyNumberFormat="1" applyFont="1" applyFill="1" applyBorder="1" applyAlignment="1">
      <alignment horizontal="center"/>
    </xf>
    <xf numFmtId="1" fontId="1" fillId="9" borderId="16" xfId="0" applyNumberFormat="1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 vertical="distributed"/>
    </xf>
    <xf numFmtId="0" fontId="1" fillId="11" borderId="71" xfId="0" applyFont="1" applyFill="1" applyBorder="1" applyAlignment="1">
      <alignment horizontal="center" vertical="distributed"/>
    </xf>
    <xf numFmtId="0" fontId="1" fillId="0" borderId="15" xfId="0" applyFont="1" applyBorder="1" applyAlignment="1">
      <alignment horizontal="center"/>
    </xf>
    <xf numFmtId="0" fontId="1" fillId="9" borderId="41" xfId="0" applyFont="1" applyFill="1" applyBorder="1" applyAlignment="1">
      <alignment horizontal="left" wrapText="1"/>
    </xf>
    <xf numFmtId="0" fontId="1" fillId="9" borderId="42" xfId="0" applyFont="1" applyFill="1" applyBorder="1" applyAlignment="1">
      <alignment horizontal="left" wrapText="1"/>
    </xf>
    <xf numFmtId="1" fontId="1" fillId="9" borderId="53" xfId="0" applyNumberFormat="1" applyFont="1" applyFill="1" applyBorder="1" applyAlignment="1">
      <alignment horizontal="center"/>
    </xf>
    <xf numFmtId="1" fontId="1" fillId="9" borderId="11" xfId="0" applyNumberFormat="1" applyFont="1" applyFill="1" applyBorder="1" applyAlignment="1">
      <alignment horizontal="center"/>
    </xf>
    <xf numFmtId="0" fontId="2" fillId="8" borderId="62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72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8" borderId="39" xfId="0" applyFont="1" applyFill="1" applyBorder="1" applyAlignment="1">
      <alignment horizontal="left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74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distributed" wrapText="1"/>
    </xf>
    <xf numFmtId="0" fontId="7" fillId="3" borderId="7" xfId="0" applyFont="1" applyFill="1" applyBorder="1" applyAlignment="1">
      <alignment horizontal="right" vertical="distributed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20" fillId="16" borderId="22" xfId="0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 textRotation="90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16" borderId="22" xfId="0" applyFont="1" applyFill="1" applyBorder="1" applyAlignment="1">
      <alignment horizontal="center" wrapText="1"/>
    </xf>
    <xf numFmtId="0" fontId="20" fillId="16" borderId="18" xfId="0" applyFont="1" applyFill="1" applyBorder="1" applyAlignment="1">
      <alignment horizontal="center" wrapText="1"/>
    </xf>
    <xf numFmtId="0" fontId="16" fillId="16" borderId="22" xfId="0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horizontal="center" vertical="center"/>
    </xf>
    <xf numFmtId="0" fontId="20" fillId="16" borderId="19" xfId="0" applyFont="1" applyFill="1" applyBorder="1" applyAlignment="1">
      <alignment horizontal="center" wrapText="1"/>
    </xf>
    <xf numFmtId="0" fontId="16" fillId="16" borderId="1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/>
    </xf>
    <xf numFmtId="0" fontId="16" fillId="18" borderId="22" xfId="0" applyFont="1" applyFill="1" applyBorder="1" applyAlignment="1">
      <alignment horizontal="center"/>
    </xf>
    <xf numFmtId="0" fontId="16" fillId="18" borderId="18" xfId="0" applyFont="1" applyFill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16" fillId="12" borderId="17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18" borderId="1" xfId="0" applyFont="1" applyFill="1" applyBorder="1" applyAlignment="1">
      <alignment horizontal="center" vertical="center" textRotation="90"/>
    </xf>
    <xf numFmtId="0" fontId="17" fillId="18" borderId="30" xfId="0" applyFont="1" applyFill="1" applyBorder="1" applyAlignment="1">
      <alignment horizontal="center" vertical="center"/>
    </xf>
    <xf numFmtId="0" fontId="17" fillId="18" borderId="47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center" vertical="center"/>
    </xf>
    <xf numFmtId="0" fontId="17" fillId="18" borderId="29" xfId="0" applyFont="1" applyFill="1" applyBorder="1" applyAlignment="1">
      <alignment horizontal="center" vertical="center"/>
    </xf>
    <xf numFmtId="0" fontId="17" fillId="18" borderId="48" xfId="0" applyFont="1" applyFill="1" applyBorder="1" applyAlignment="1">
      <alignment horizontal="center" vertical="center" textRotation="90"/>
    </xf>
    <xf numFmtId="0" fontId="17" fillId="18" borderId="49" xfId="0" applyFont="1" applyFill="1" applyBorder="1" applyAlignment="1">
      <alignment horizontal="center" vertical="center" textRotation="90"/>
    </xf>
    <xf numFmtId="0" fontId="17" fillId="18" borderId="5" xfId="0" applyFont="1" applyFill="1" applyBorder="1" applyAlignment="1">
      <alignment horizontal="center" vertical="center" textRotation="90"/>
    </xf>
    <xf numFmtId="0" fontId="17" fillId="18" borderId="69" xfId="0" applyFont="1" applyFill="1" applyBorder="1" applyAlignment="1">
      <alignment horizontal="center" vertical="center"/>
    </xf>
    <xf numFmtId="0" fontId="17" fillId="18" borderId="67" xfId="0" applyFont="1" applyFill="1" applyBorder="1" applyAlignment="1">
      <alignment horizontal="center" vertical="center"/>
    </xf>
    <xf numFmtId="0" fontId="17" fillId="18" borderId="68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0" fontId="7" fillId="7" borderId="70" xfId="0" applyFont="1" applyFill="1" applyBorder="1" applyAlignment="1">
      <alignment horizontal="center" vertical="center"/>
    </xf>
    <xf numFmtId="0" fontId="16" fillId="18" borderId="50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 vertical="center" textRotation="90"/>
    </xf>
    <xf numFmtId="0" fontId="17" fillId="18" borderId="27" xfId="0" applyFont="1" applyFill="1" applyBorder="1" applyAlignment="1">
      <alignment horizontal="center" vertical="center" textRotation="90"/>
    </xf>
    <xf numFmtId="0" fontId="19" fillId="18" borderId="11" xfId="0" applyFont="1" applyFill="1" applyBorder="1" applyAlignment="1">
      <alignment horizontal="center" vertical="distributed"/>
    </xf>
    <xf numFmtId="0" fontId="19" fillId="18" borderId="24" xfId="0" applyFont="1" applyFill="1" applyBorder="1" applyAlignment="1">
      <alignment horizontal="center" vertical="distributed"/>
    </xf>
    <xf numFmtId="0" fontId="19" fillId="18" borderId="25" xfId="0" applyFont="1" applyFill="1" applyBorder="1" applyAlignment="1">
      <alignment horizontal="center" vertical="distributed"/>
    </xf>
    <xf numFmtId="0" fontId="19" fillId="18" borderId="26" xfId="0" applyFont="1" applyFill="1" applyBorder="1" applyAlignment="1">
      <alignment horizontal="center" vertical="distributed"/>
    </xf>
    <xf numFmtId="0" fontId="16" fillId="18" borderId="27" xfId="0" applyFont="1" applyFill="1" applyBorder="1" applyAlignment="1">
      <alignment horizontal="center"/>
    </xf>
    <xf numFmtId="0" fontId="16" fillId="18" borderId="28" xfId="0" applyFont="1" applyFill="1" applyBorder="1" applyAlignment="1">
      <alignment horizontal="center"/>
    </xf>
    <xf numFmtId="0" fontId="16" fillId="18" borderId="29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3"/>
  <sheetViews>
    <sheetView view="pageLayout" zoomScaleNormal="100" workbookViewId="0">
      <selection activeCell="H32" sqref="H32"/>
    </sheetView>
  </sheetViews>
  <sheetFormatPr defaultRowHeight="12.75"/>
  <cols>
    <col min="1" max="1" width="2.28515625" customWidth="1"/>
    <col min="2" max="2" width="12.5703125" customWidth="1"/>
    <col min="3" max="3" width="23.42578125" customWidth="1"/>
    <col min="4" max="4" width="10.28515625" customWidth="1"/>
    <col min="5" max="5" width="29.140625" customWidth="1"/>
    <col min="6" max="6" width="16.42578125" customWidth="1"/>
    <col min="7" max="7" width="18.5703125" customWidth="1"/>
    <col min="8" max="8" width="14.7109375" customWidth="1"/>
    <col min="9" max="9" width="14.140625" customWidth="1"/>
    <col min="10" max="10" width="20.28515625" customWidth="1"/>
  </cols>
  <sheetData>
    <row r="3" spans="2:10" ht="18.75">
      <c r="B3" s="85" t="s">
        <v>101</v>
      </c>
    </row>
    <row r="4" spans="2:10" ht="19.5" thickBot="1">
      <c r="B4" s="85"/>
    </row>
    <row r="5" spans="2:10" ht="34.5" customHeight="1" thickBot="1">
      <c r="B5" s="215" t="s">
        <v>102</v>
      </c>
      <c r="C5" s="215" t="s">
        <v>103</v>
      </c>
      <c r="D5" s="215" t="s">
        <v>104</v>
      </c>
      <c r="E5" s="218" t="s">
        <v>105</v>
      </c>
      <c r="F5" s="219"/>
      <c r="G5" s="215" t="s">
        <v>21</v>
      </c>
      <c r="H5" s="215" t="s">
        <v>106</v>
      </c>
      <c r="I5" s="215" t="s">
        <v>107</v>
      </c>
      <c r="J5" s="215" t="s">
        <v>108</v>
      </c>
    </row>
    <row r="6" spans="2:10">
      <c r="B6" s="216"/>
      <c r="C6" s="216"/>
      <c r="D6" s="216"/>
      <c r="E6" s="215" t="s">
        <v>109</v>
      </c>
      <c r="F6" s="215" t="s">
        <v>110</v>
      </c>
      <c r="G6" s="216"/>
      <c r="H6" s="216"/>
      <c r="I6" s="216"/>
      <c r="J6" s="216"/>
    </row>
    <row r="7" spans="2:10" ht="27" customHeight="1" thickBot="1">
      <c r="B7" s="217"/>
      <c r="C7" s="217"/>
      <c r="D7" s="217"/>
      <c r="E7" s="217"/>
      <c r="F7" s="217"/>
      <c r="G7" s="217"/>
      <c r="H7" s="217"/>
      <c r="I7" s="217"/>
      <c r="J7" s="217"/>
    </row>
    <row r="8" spans="2:10" ht="16.5" thickBot="1">
      <c r="B8" s="92" t="s">
        <v>17</v>
      </c>
      <c r="C8" s="93">
        <v>39</v>
      </c>
      <c r="D8" s="93"/>
      <c r="E8" s="93"/>
      <c r="F8" s="93"/>
      <c r="G8" s="93">
        <v>2</v>
      </c>
      <c r="H8" s="93"/>
      <c r="I8" s="93">
        <v>11</v>
      </c>
      <c r="J8" s="93">
        <v>52</v>
      </c>
    </row>
    <row r="9" spans="2:10" ht="16.5" thickBot="1">
      <c r="B9" s="92" t="s">
        <v>111</v>
      </c>
      <c r="C9" s="93">
        <v>37</v>
      </c>
      <c r="D9" s="93">
        <v>2</v>
      </c>
      <c r="E9" s="93"/>
      <c r="F9" s="93"/>
      <c r="G9" s="93">
        <v>2</v>
      </c>
      <c r="H9" s="93"/>
      <c r="I9" s="93">
        <v>11</v>
      </c>
      <c r="J9" s="93">
        <f>SUM(C9:I9)</f>
        <v>52</v>
      </c>
    </row>
    <row r="10" spans="2:10" ht="16.5" thickBot="1">
      <c r="B10" s="88" t="s">
        <v>112</v>
      </c>
      <c r="C10" s="89">
        <v>34</v>
      </c>
      <c r="D10" s="89">
        <v>3</v>
      </c>
      <c r="E10" s="89">
        <v>2</v>
      </c>
      <c r="F10" s="89"/>
      <c r="G10" s="89">
        <v>2</v>
      </c>
      <c r="H10" s="89"/>
      <c r="I10" s="89">
        <v>11</v>
      </c>
      <c r="J10" s="89">
        <f>SUM(C10:I10)</f>
        <v>52</v>
      </c>
    </row>
    <row r="11" spans="2:10" ht="16.5" thickBot="1">
      <c r="B11" s="90" t="s">
        <v>113</v>
      </c>
      <c r="C11" s="91">
        <v>33</v>
      </c>
      <c r="D11" s="91"/>
      <c r="E11" s="91">
        <v>6</v>
      </c>
      <c r="F11" s="91"/>
      <c r="G11" s="91">
        <v>1</v>
      </c>
      <c r="H11" s="91"/>
      <c r="I11" s="91">
        <v>12</v>
      </c>
      <c r="J11" s="91">
        <f>SUM(C11:I11)</f>
        <v>52</v>
      </c>
    </row>
    <row r="12" spans="2:10" ht="16.5" thickBot="1">
      <c r="B12" s="90" t="s">
        <v>114</v>
      </c>
      <c r="C12" s="91">
        <v>26</v>
      </c>
      <c r="D12" s="91"/>
      <c r="E12" s="91"/>
      <c r="F12" s="91">
        <v>4</v>
      </c>
      <c r="G12" s="91">
        <v>2</v>
      </c>
      <c r="H12" s="91">
        <v>6</v>
      </c>
      <c r="I12" s="91">
        <v>2</v>
      </c>
      <c r="J12" s="91">
        <f>SUM(C12:I12)</f>
        <v>40</v>
      </c>
    </row>
    <row r="13" spans="2:10" ht="16.5" thickBot="1">
      <c r="B13" s="86" t="s">
        <v>115</v>
      </c>
      <c r="C13" s="87">
        <f t="shared" ref="C13:I13" si="0">SUM(C8:C12)</f>
        <v>169</v>
      </c>
      <c r="D13" s="87">
        <f t="shared" si="0"/>
        <v>5</v>
      </c>
      <c r="E13" s="87">
        <f t="shared" si="0"/>
        <v>8</v>
      </c>
      <c r="F13" s="87">
        <f t="shared" si="0"/>
        <v>4</v>
      </c>
      <c r="G13" s="87">
        <f t="shared" si="0"/>
        <v>9</v>
      </c>
      <c r="H13" s="87">
        <f t="shared" si="0"/>
        <v>6</v>
      </c>
      <c r="I13" s="87">
        <f t="shared" si="0"/>
        <v>47</v>
      </c>
      <c r="J13" s="87">
        <f>SUM(J8:J12)</f>
        <v>248</v>
      </c>
    </row>
  </sheetData>
  <mergeCells count="10">
    <mergeCell ref="I5:I7"/>
    <mergeCell ref="J5:J7"/>
    <mergeCell ref="E6:E7"/>
    <mergeCell ref="F6:F7"/>
    <mergeCell ref="B5:B7"/>
    <mergeCell ref="C5:C7"/>
    <mergeCell ref="D5:D7"/>
    <mergeCell ref="E5:F5"/>
    <mergeCell ref="G5:G7"/>
    <mergeCell ref="H5:H7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Y53"/>
  <sheetViews>
    <sheetView tabSelected="1" view="pageBreakPreview" topLeftCell="A7" zoomScaleNormal="90" zoomScaleSheetLayoutView="100" zoomScalePageLayoutView="80" workbookViewId="0">
      <selection activeCell="BW20" sqref="BW20"/>
    </sheetView>
  </sheetViews>
  <sheetFormatPr defaultColWidth="9.140625" defaultRowHeight="12.75"/>
  <cols>
    <col min="1" max="1" width="0.42578125" style="5" customWidth="1"/>
    <col min="2" max="2" width="10.140625" style="5" customWidth="1"/>
    <col min="3" max="3" width="2.85546875" style="5" customWidth="1"/>
    <col min="4" max="4" width="2.5703125" style="5" customWidth="1"/>
    <col min="5" max="6" width="2.140625" style="5" customWidth="1"/>
    <col min="7" max="7" width="2.42578125" style="5" customWidth="1"/>
    <col min="8" max="8" width="2.28515625" style="5" customWidth="1"/>
    <col min="9" max="9" width="2.7109375" style="5" customWidth="1"/>
    <col min="10" max="11" width="2.42578125" style="5" customWidth="1"/>
    <col min="12" max="12" width="2.28515625" style="5" customWidth="1"/>
    <col min="13" max="13" width="3" style="5" customWidth="1"/>
    <col min="14" max="14" width="2.7109375" style="5" customWidth="1"/>
    <col min="15" max="15" width="2.42578125" style="5" customWidth="1"/>
    <col min="16" max="16" width="2.5703125" style="5" customWidth="1"/>
    <col min="17" max="17" width="2.42578125" style="5" customWidth="1"/>
    <col min="18" max="18" width="3.5703125" style="5" customWidth="1"/>
    <col min="19" max="19" width="2.42578125" style="5" customWidth="1"/>
    <col min="20" max="20" width="2.5703125" style="5" customWidth="1"/>
    <col min="21" max="21" width="2.42578125" style="5" customWidth="1"/>
    <col min="22" max="22" width="1.7109375" style="5" customWidth="1"/>
    <col min="23" max="23" width="2.5703125" style="5" hidden="1" customWidth="1"/>
    <col min="24" max="26" width="2.42578125" style="5" hidden="1" customWidth="1"/>
    <col min="27" max="27" width="1.140625" style="5" hidden="1" customWidth="1"/>
    <col min="28" max="28" width="3.5703125" style="5" customWidth="1"/>
    <col min="29" max="32" width="3.7109375" style="5" customWidth="1"/>
    <col min="33" max="33" width="3.85546875" style="5" customWidth="1"/>
    <col min="34" max="34" width="3.42578125" style="5" customWidth="1"/>
    <col min="35" max="35" width="4" style="5" customWidth="1"/>
    <col min="36" max="36" width="2.7109375" style="5" customWidth="1"/>
    <col min="37" max="37" width="2.42578125" style="5" customWidth="1"/>
    <col min="38" max="38" width="2.5703125" style="5" customWidth="1"/>
    <col min="39" max="39" width="2.42578125" style="5" customWidth="1"/>
    <col min="40" max="40" width="2.5703125" style="5" customWidth="1"/>
    <col min="41" max="43" width="2.42578125" style="5" customWidth="1"/>
    <col min="44" max="44" width="3.42578125" style="5" customWidth="1"/>
    <col min="45" max="46" width="2.42578125" style="5" customWidth="1"/>
    <col min="47" max="47" width="2.5703125" style="5" customWidth="1"/>
    <col min="48" max="49" width="2.42578125" style="5" customWidth="1"/>
    <col min="50" max="50" width="4" style="5" customWidth="1"/>
    <col min="51" max="51" width="2.5703125" style="5" customWidth="1"/>
    <col min="52" max="52" width="2.42578125" style="5" customWidth="1"/>
    <col min="53" max="53" width="2" style="5" customWidth="1"/>
    <col min="54" max="54" width="2.5703125" style="5" customWidth="1"/>
    <col min="55" max="55" width="2.42578125" style="5" customWidth="1"/>
    <col min="56" max="56" width="3.5703125" style="5" customWidth="1"/>
    <col min="57" max="57" width="3.140625" style="5" customWidth="1"/>
    <col min="58" max="58" width="2.85546875" style="5" customWidth="1"/>
    <col min="59" max="59" width="3" style="5" customWidth="1"/>
    <col min="60" max="61" width="2.42578125" style="5" customWidth="1"/>
    <col min="62" max="62" width="4.42578125" style="5" customWidth="1"/>
    <col min="63" max="64" width="2.42578125" style="5" customWidth="1"/>
    <col min="65" max="65" width="4" style="5" customWidth="1"/>
    <col min="66" max="66" width="2.85546875" style="5" customWidth="1"/>
    <col min="67" max="67" width="2.5703125" style="5" customWidth="1"/>
    <col min="68" max="68" width="3.140625" style="5" customWidth="1"/>
    <col min="69" max="70" width="2.5703125" style="5" customWidth="1"/>
    <col min="71" max="71" width="4.42578125" style="5" customWidth="1"/>
    <col min="72" max="72" width="7.5703125" style="5" customWidth="1"/>
    <col min="73" max="73" width="8.42578125" style="5" customWidth="1"/>
    <col min="74" max="74" width="0.5703125" style="5" customWidth="1"/>
    <col min="75" max="75" width="6.42578125" style="5" customWidth="1"/>
    <col min="76" max="76" width="5.85546875" style="5" customWidth="1"/>
    <col min="77" max="77" width="6.7109375" style="5" customWidth="1"/>
    <col min="78" max="83" width="9.140625" style="5"/>
    <col min="84" max="84" width="22" style="5" customWidth="1"/>
    <col min="85" max="16384" width="9.140625" style="5"/>
  </cols>
  <sheetData>
    <row r="1" spans="2:77" ht="15.75">
      <c r="BJ1" s="220" t="s">
        <v>90</v>
      </c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</row>
    <row r="2" spans="2:77" ht="15.75">
      <c r="BJ2" s="220" t="s">
        <v>58</v>
      </c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</row>
    <row r="3" spans="2:77" ht="33" customHeight="1">
      <c r="BJ3" s="220" t="s">
        <v>100</v>
      </c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</row>
    <row r="4" spans="2:77" ht="19.5" customHeight="1"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"/>
      <c r="AP4" s="4"/>
      <c r="AQ4" s="4"/>
      <c r="AR4" s="4"/>
      <c r="AS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1"/>
      <c r="BF4" s="1"/>
      <c r="BG4" s="21"/>
      <c r="BH4" s="21"/>
      <c r="BI4" s="21"/>
      <c r="BJ4" s="220" t="s">
        <v>166</v>
      </c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</row>
    <row r="5" spans="2:77" ht="90" customHeight="1">
      <c r="D5" s="222" t="s">
        <v>116</v>
      </c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V5" s="22"/>
      <c r="BW5" s="22"/>
      <c r="BX5" s="22"/>
      <c r="BY5" s="22"/>
    </row>
    <row r="6" spans="2:77" ht="20.25" customHeight="1">
      <c r="D6" s="222" t="s">
        <v>117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V6" s="22"/>
      <c r="BW6" s="22"/>
      <c r="BX6" s="22"/>
      <c r="BY6" s="22"/>
    </row>
    <row r="7" spans="2:77" ht="9" customHeight="1" thickBot="1"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V7" s="8"/>
      <c r="BW7" s="8"/>
      <c r="BX7" s="6"/>
      <c r="BY7" s="8"/>
    </row>
    <row r="8" spans="2:77" ht="29.25" customHeight="1" thickBot="1">
      <c r="B8" s="291" t="s">
        <v>0</v>
      </c>
      <c r="C8" s="305" t="s">
        <v>1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228" t="s">
        <v>66</v>
      </c>
      <c r="AC8" s="247"/>
      <c r="AD8" s="247"/>
      <c r="AE8" s="247"/>
      <c r="AF8" s="247"/>
      <c r="AG8" s="247"/>
      <c r="AH8" s="247"/>
      <c r="AI8" s="248"/>
      <c r="AJ8" s="318" t="s">
        <v>67</v>
      </c>
      <c r="AK8" s="319"/>
      <c r="AL8" s="320"/>
      <c r="AM8" s="318" t="s">
        <v>2</v>
      </c>
      <c r="AN8" s="319"/>
      <c r="AO8" s="320"/>
      <c r="AP8" s="227" t="s">
        <v>59</v>
      </c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8"/>
      <c r="BB8" s="257" t="s">
        <v>6</v>
      </c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9"/>
      <c r="BV8" s="9"/>
      <c r="BW8" s="9"/>
      <c r="BX8" s="9"/>
      <c r="BY8" s="9"/>
    </row>
    <row r="9" spans="2:77" ht="24.75" customHeight="1" thickBot="1">
      <c r="B9" s="292"/>
      <c r="C9" s="308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10"/>
      <c r="AB9" s="224" t="s">
        <v>68</v>
      </c>
      <c r="AC9" s="224" t="s">
        <v>69</v>
      </c>
      <c r="AD9" s="224" t="s">
        <v>70</v>
      </c>
      <c r="AE9" s="224" t="s">
        <v>71</v>
      </c>
      <c r="AF9" s="224" t="s">
        <v>72</v>
      </c>
      <c r="AG9" s="224" t="s">
        <v>73</v>
      </c>
      <c r="AH9" s="224" t="s">
        <v>74</v>
      </c>
      <c r="AI9" s="224" t="s">
        <v>75</v>
      </c>
      <c r="AJ9" s="321"/>
      <c r="AK9" s="322"/>
      <c r="AL9" s="323"/>
      <c r="AM9" s="321"/>
      <c r="AN9" s="322"/>
      <c r="AO9" s="323"/>
      <c r="AP9" s="228" t="s">
        <v>3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60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2"/>
      <c r="BV9" s="9"/>
      <c r="BW9" s="9"/>
      <c r="BX9" s="9"/>
      <c r="BY9" s="9"/>
    </row>
    <row r="10" spans="2:77" ht="28.5" customHeight="1" thickBot="1">
      <c r="B10" s="292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10"/>
      <c r="AB10" s="225"/>
      <c r="AC10" s="225"/>
      <c r="AD10" s="225"/>
      <c r="AE10" s="225"/>
      <c r="AF10" s="225"/>
      <c r="AG10" s="225"/>
      <c r="AH10" s="225"/>
      <c r="AI10" s="225"/>
      <c r="AJ10" s="321"/>
      <c r="AK10" s="322"/>
      <c r="AL10" s="323"/>
      <c r="AM10" s="321"/>
      <c r="AN10" s="322"/>
      <c r="AO10" s="323"/>
      <c r="AP10" s="268" t="s">
        <v>5</v>
      </c>
      <c r="AQ10" s="269"/>
      <c r="AR10" s="270"/>
      <c r="AS10" s="266" t="s">
        <v>4</v>
      </c>
      <c r="AT10" s="267"/>
      <c r="AU10" s="267"/>
      <c r="AV10" s="267"/>
      <c r="AW10" s="267"/>
      <c r="AX10" s="267"/>
      <c r="AY10" s="267"/>
      <c r="AZ10" s="267"/>
      <c r="BA10" s="267"/>
      <c r="BB10" s="263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5"/>
      <c r="BV10" s="9"/>
      <c r="BW10" s="9"/>
      <c r="BX10" s="9"/>
      <c r="BY10" s="9"/>
    </row>
    <row r="11" spans="2:77" ht="15" customHeight="1" thickBot="1">
      <c r="B11" s="292"/>
      <c r="C11" s="308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10"/>
      <c r="AB11" s="225"/>
      <c r="AC11" s="225"/>
      <c r="AD11" s="225"/>
      <c r="AE11" s="225"/>
      <c r="AF11" s="225"/>
      <c r="AG11" s="225"/>
      <c r="AH11" s="225"/>
      <c r="AI11" s="225"/>
      <c r="AJ11" s="321"/>
      <c r="AK11" s="322"/>
      <c r="AL11" s="323"/>
      <c r="AM11" s="321"/>
      <c r="AN11" s="322"/>
      <c r="AO11" s="323"/>
      <c r="AP11" s="271"/>
      <c r="AQ11" s="272"/>
      <c r="AR11" s="273"/>
      <c r="AS11" s="229" t="s">
        <v>62</v>
      </c>
      <c r="AT11" s="230"/>
      <c r="AU11" s="231"/>
      <c r="AV11" s="235" t="s">
        <v>16</v>
      </c>
      <c r="AW11" s="236"/>
      <c r="AX11" s="237"/>
      <c r="AY11" s="241" t="s">
        <v>60</v>
      </c>
      <c r="AZ11" s="242"/>
      <c r="BA11" s="243"/>
      <c r="BB11" s="465" t="s">
        <v>64</v>
      </c>
      <c r="BC11" s="465"/>
      <c r="BD11" s="465"/>
      <c r="BE11" s="462" t="s">
        <v>35</v>
      </c>
      <c r="BF11" s="463"/>
      <c r="BG11" s="464"/>
      <c r="BH11" s="462" t="s">
        <v>63</v>
      </c>
      <c r="BI11" s="463"/>
      <c r="BJ11" s="464"/>
      <c r="BK11" s="462" t="s">
        <v>36</v>
      </c>
      <c r="BL11" s="463"/>
      <c r="BM11" s="464"/>
      <c r="BN11" s="462" t="s">
        <v>37</v>
      </c>
      <c r="BO11" s="463"/>
      <c r="BP11" s="464"/>
      <c r="BQ11" s="462" t="s">
        <v>38</v>
      </c>
      <c r="BR11" s="463"/>
      <c r="BS11" s="464"/>
      <c r="BT11" s="19" t="s">
        <v>65</v>
      </c>
      <c r="BU11" s="19" t="s">
        <v>39</v>
      </c>
      <c r="BV11" s="9"/>
      <c r="BW11" s="9"/>
      <c r="BX11" s="9"/>
      <c r="BY11" s="9"/>
    </row>
    <row r="12" spans="2:77" ht="21" customHeight="1" thickBot="1">
      <c r="B12" s="293"/>
      <c r="C12" s="311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3"/>
      <c r="AB12" s="226"/>
      <c r="AC12" s="226"/>
      <c r="AD12" s="226"/>
      <c r="AE12" s="226"/>
      <c r="AF12" s="226"/>
      <c r="AG12" s="226"/>
      <c r="AH12" s="226"/>
      <c r="AI12" s="226"/>
      <c r="AJ12" s="324"/>
      <c r="AK12" s="325"/>
      <c r="AL12" s="326"/>
      <c r="AM12" s="327"/>
      <c r="AN12" s="328"/>
      <c r="AO12" s="329"/>
      <c r="AP12" s="274"/>
      <c r="AQ12" s="275"/>
      <c r="AR12" s="276"/>
      <c r="AS12" s="232"/>
      <c r="AT12" s="233"/>
      <c r="AU12" s="234"/>
      <c r="AV12" s="238"/>
      <c r="AW12" s="239"/>
      <c r="AX12" s="240"/>
      <c r="AY12" s="244"/>
      <c r="AZ12" s="245"/>
      <c r="BA12" s="246"/>
      <c r="BB12" s="284" t="s">
        <v>25</v>
      </c>
      <c r="BC12" s="285"/>
      <c r="BD12" s="286"/>
      <c r="BE12" s="284" t="s">
        <v>28</v>
      </c>
      <c r="BF12" s="285"/>
      <c r="BG12" s="286"/>
      <c r="BH12" s="284" t="s">
        <v>18</v>
      </c>
      <c r="BI12" s="285"/>
      <c r="BJ12" s="286"/>
      <c r="BK12" s="284" t="s">
        <v>28</v>
      </c>
      <c r="BL12" s="285"/>
      <c r="BM12" s="286"/>
      <c r="BN12" s="284" t="s">
        <v>25</v>
      </c>
      <c r="BO12" s="285"/>
      <c r="BP12" s="286"/>
      <c r="BQ12" s="284" t="s">
        <v>33</v>
      </c>
      <c r="BR12" s="285"/>
      <c r="BS12" s="286"/>
      <c r="BT12" s="23" t="s">
        <v>18</v>
      </c>
      <c r="BU12" s="23" t="s">
        <v>34</v>
      </c>
      <c r="BV12" s="9"/>
      <c r="BW12" s="9"/>
      <c r="BX12" s="9"/>
      <c r="BY12" s="9"/>
    </row>
    <row r="13" spans="2:77" ht="16.5" customHeight="1" thickBot="1">
      <c r="B13" s="24"/>
      <c r="C13" s="461" t="s">
        <v>17</v>
      </c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24"/>
      <c r="BO13" s="18"/>
      <c r="BP13" s="18"/>
      <c r="BQ13" s="18"/>
      <c r="BR13" s="283"/>
      <c r="BS13" s="283"/>
      <c r="BT13" s="283"/>
      <c r="BU13" s="283"/>
      <c r="BV13" s="9"/>
      <c r="BW13" s="9"/>
      <c r="BX13" s="9"/>
      <c r="BY13" s="9"/>
    </row>
    <row r="14" spans="2:77" ht="69" customHeight="1" thickBot="1">
      <c r="B14" s="40" t="s">
        <v>80</v>
      </c>
      <c r="C14" s="466" t="s">
        <v>93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95"/>
      <c r="AC14" s="41"/>
      <c r="AD14" s="41"/>
      <c r="AE14" s="41"/>
      <c r="AF14" s="41"/>
      <c r="AG14" s="41"/>
      <c r="AH14" s="41"/>
      <c r="AI14" s="96"/>
      <c r="AJ14" s="330">
        <f t="shared" ref="AJ14" si="0">SUM(AJ34)</f>
        <v>2105.5</v>
      </c>
      <c r="AK14" s="331"/>
      <c r="AL14" s="332"/>
      <c r="AM14" s="330">
        <f t="shared" ref="AM14" si="1">SUM(AM34)</f>
        <v>701.5</v>
      </c>
      <c r="AN14" s="331"/>
      <c r="AO14" s="332"/>
      <c r="AP14" s="330">
        <f>SUM(AP34)</f>
        <v>1404</v>
      </c>
      <c r="AQ14" s="331"/>
      <c r="AR14" s="332"/>
      <c r="AS14" s="330">
        <f t="shared" ref="AS14" si="2">SUM(AS34)</f>
        <v>0</v>
      </c>
      <c r="AT14" s="331"/>
      <c r="AU14" s="332"/>
      <c r="AV14" s="330">
        <f t="shared" ref="AV14" si="3">SUM(AV34)</f>
        <v>0</v>
      </c>
      <c r="AW14" s="331"/>
      <c r="AX14" s="332"/>
      <c r="AY14" s="330">
        <f t="shared" ref="AY14" si="4">SUM(AY34)</f>
        <v>0</v>
      </c>
      <c r="AZ14" s="331"/>
      <c r="BA14" s="332"/>
      <c r="BB14" s="330">
        <f t="shared" ref="BB14" si="5">SUM(BB34)</f>
        <v>575</v>
      </c>
      <c r="BC14" s="331"/>
      <c r="BD14" s="332"/>
      <c r="BE14" s="330">
        <f>SUM(BE15,BE27,BE31)</f>
        <v>829</v>
      </c>
      <c r="BF14" s="331"/>
      <c r="BG14" s="331"/>
      <c r="BH14" s="469"/>
      <c r="BI14" s="470"/>
      <c r="BJ14" s="536"/>
      <c r="BK14" s="468"/>
      <c r="BL14" s="468"/>
      <c r="BM14" s="468"/>
      <c r="BN14" s="468"/>
      <c r="BO14" s="468"/>
      <c r="BP14" s="468"/>
      <c r="BQ14" s="469"/>
      <c r="BR14" s="470"/>
      <c r="BS14" s="470"/>
      <c r="BT14" s="41"/>
      <c r="BU14" s="42"/>
      <c r="BV14" s="9"/>
      <c r="BW14" s="9"/>
      <c r="BX14" s="9"/>
      <c r="BY14" s="9"/>
    </row>
    <row r="15" spans="2:77" ht="17.25" customHeight="1" thickBot="1">
      <c r="B15" s="53" t="s">
        <v>40</v>
      </c>
      <c r="C15" s="438" t="s">
        <v>30</v>
      </c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97"/>
      <c r="AC15" s="54"/>
      <c r="AD15" s="54"/>
      <c r="AE15" s="54"/>
      <c r="AF15" s="54"/>
      <c r="AG15" s="54"/>
      <c r="AH15" s="54"/>
      <c r="AI15" s="98"/>
      <c r="AJ15" s="249">
        <f t="shared" ref="AJ15" si="6">SUM(AJ16:AL21,AJ25:AL26)</f>
        <v>1131</v>
      </c>
      <c r="AK15" s="250"/>
      <c r="AL15" s="251"/>
      <c r="AM15" s="249">
        <f t="shared" ref="AM15" si="7">SUM(AM16:AO21,AM25:AO26)</f>
        <v>377</v>
      </c>
      <c r="AN15" s="250"/>
      <c r="AO15" s="251"/>
      <c r="AP15" s="249">
        <f>SUM(AP16:AR21,AP25:AR26)</f>
        <v>754</v>
      </c>
      <c r="AQ15" s="250"/>
      <c r="AR15" s="251"/>
      <c r="AS15" s="249">
        <f t="shared" ref="AS15" si="8">SUM(AS16:AU21,AS25:AU26)</f>
        <v>0</v>
      </c>
      <c r="AT15" s="250"/>
      <c r="AU15" s="251"/>
      <c r="AV15" s="249">
        <f t="shared" ref="AV15" si="9">SUM(AV16:AX21,AV25:AX26)</f>
        <v>0</v>
      </c>
      <c r="AW15" s="250"/>
      <c r="AX15" s="251"/>
      <c r="AY15" s="249">
        <f t="shared" ref="AY15" si="10">SUM(AY16:BA21,AY25:BA26)</f>
        <v>0</v>
      </c>
      <c r="AZ15" s="250"/>
      <c r="BA15" s="251"/>
      <c r="BB15" s="249">
        <f>SUM(BB16:BD26)</f>
        <v>330</v>
      </c>
      <c r="BC15" s="250"/>
      <c r="BD15" s="251"/>
      <c r="BE15" s="249">
        <f>SUM(BE16:BG26)</f>
        <v>424</v>
      </c>
      <c r="BF15" s="250"/>
      <c r="BG15" s="251"/>
      <c r="BH15" s="55"/>
      <c r="BI15" s="56"/>
      <c r="BJ15" s="56"/>
      <c r="BK15" s="56"/>
      <c r="BL15" s="56"/>
      <c r="BM15" s="57"/>
      <c r="BN15" s="55"/>
      <c r="BO15" s="58"/>
      <c r="BP15" s="58"/>
      <c r="BQ15" s="58"/>
      <c r="BR15" s="58"/>
      <c r="BS15" s="59"/>
      <c r="BT15" s="55"/>
      <c r="BU15" s="59"/>
      <c r="BV15" s="9"/>
      <c r="BW15" s="9"/>
      <c r="BX15" s="9"/>
      <c r="BY15" s="9"/>
    </row>
    <row r="16" spans="2:77" ht="15.75" customHeight="1">
      <c r="B16" s="48" t="s">
        <v>47</v>
      </c>
      <c r="C16" s="316" t="s">
        <v>46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67"/>
      <c r="AC16" s="50" t="s">
        <v>61</v>
      </c>
      <c r="AD16" s="49"/>
      <c r="AE16" s="49"/>
      <c r="AF16" s="49"/>
      <c r="AG16" s="49"/>
      <c r="AH16" s="49"/>
      <c r="AI16" s="68"/>
      <c r="AJ16" s="333">
        <f>SUM(AM16:AR16)</f>
        <v>175.5</v>
      </c>
      <c r="AK16" s="334"/>
      <c r="AL16" s="335"/>
      <c r="AM16" s="333">
        <f>AP16/2</f>
        <v>58.5</v>
      </c>
      <c r="AN16" s="334"/>
      <c r="AO16" s="336"/>
      <c r="AP16" s="337">
        <f t="shared" ref="AP16:AP25" si="11">SUM(BB16:BG16)</f>
        <v>117</v>
      </c>
      <c r="AQ16" s="338"/>
      <c r="AR16" s="339"/>
      <c r="AS16" s="540"/>
      <c r="AT16" s="445"/>
      <c r="AU16" s="445"/>
      <c r="AV16" s="445"/>
      <c r="AW16" s="445"/>
      <c r="AX16" s="445"/>
      <c r="AY16" s="445"/>
      <c r="AZ16" s="445"/>
      <c r="BA16" s="446"/>
      <c r="BB16" s="447">
        <v>48</v>
      </c>
      <c r="BC16" s="448"/>
      <c r="BD16" s="449"/>
      <c r="BE16" s="337">
        <v>69</v>
      </c>
      <c r="BF16" s="338"/>
      <c r="BG16" s="339"/>
      <c r="BH16" s="389"/>
      <c r="BI16" s="278"/>
      <c r="BJ16" s="390"/>
      <c r="BK16" s="277"/>
      <c r="BL16" s="278"/>
      <c r="BM16" s="279"/>
      <c r="BN16" s="389"/>
      <c r="BO16" s="278"/>
      <c r="BP16" s="390"/>
      <c r="BQ16" s="277"/>
      <c r="BR16" s="278"/>
      <c r="BS16" s="279"/>
      <c r="BT16" s="51"/>
      <c r="BU16" s="52"/>
      <c r="BV16" s="9"/>
      <c r="BW16" s="9"/>
      <c r="BX16" s="9"/>
      <c r="BY16" s="9"/>
    </row>
    <row r="17" spans="2:77" ht="15.75" customHeight="1">
      <c r="B17" s="45" t="s">
        <v>48</v>
      </c>
      <c r="C17" s="314" t="s">
        <v>49</v>
      </c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99" t="s">
        <v>57</v>
      </c>
      <c r="AC17" s="20" t="s">
        <v>57</v>
      </c>
      <c r="AD17" s="14"/>
      <c r="AE17" s="14"/>
      <c r="AF17" s="14"/>
      <c r="AG17" s="14"/>
      <c r="AH17" s="14"/>
      <c r="AI17" s="11"/>
      <c r="AJ17" s="295">
        <f t="shared" ref="AJ17:AJ26" si="12">SUM(AM17:AR17)</f>
        <v>234</v>
      </c>
      <c r="AK17" s="296"/>
      <c r="AL17" s="297"/>
      <c r="AM17" s="295">
        <f t="shared" ref="AM17:AM26" si="13">AP17/2</f>
        <v>78</v>
      </c>
      <c r="AN17" s="296"/>
      <c r="AO17" s="298"/>
      <c r="AP17" s="280">
        <f t="shared" si="11"/>
        <v>156</v>
      </c>
      <c r="AQ17" s="281"/>
      <c r="AR17" s="282"/>
      <c r="AS17" s="288"/>
      <c r="AT17" s="287"/>
      <c r="AU17" s="289"/>
      <c r="AV17" s="287"/>
      <c r="AW17" s="287"/>
      <c r="AX17" s="287"/>
      <c r="AY17" s="415"/>
      <c r="AZ17" s="287"/>
      <c r="BA17" s="405"/>
      <c r="BB17" s="420">
        <v>64</v>
      </c>
      <c r="BC17" s="421"/>
      <c r="BD17" s="422"/>
      <c r="BE17" s="280">
        <v>92</v>
      </c>
      <c r="BF17" s="281"/>
      <c r="BG17" s="282"/>
      <c r="BH17" s="255"/>
      <c r="BI17" s="253"/>
      <c r="BJ17" s="256"/>
      <c r="BK17" s="252"/>
      <c r="BL17" s="253"/>
      <c r="BM17" s="254"/>
      <c r="BN17" s="255"/>
      <c r="BO17" s="253"/>
      <c r="BP17" s="256"/>
      <c r="BQ17" s="252"/>
      <c r="BR17" s="253"/>
      <c r="BS17" s="254"/>
      <c r="BT17" s="13"/>
      <c r="BU17" s="12"/>
      <c r="BV17" s="9"/>
      <c r="BW17" s="9"/>
      <c r="BX17" s="9"/>
      <c r="BY17" s="9"/>
    </row>
    <row r="18" spans="2:77" ht="15.75" customHeight="1">
      <c r="B18" s="45" t="s">
        <v>50</v>
      </c>
      <c r="C18" s="314" t="s">
        <v>51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100"/>
      <c r="AC18" s="28" t="s">
        <v>61</v>
      </c>
      <c r="AD18" s="14"/>
      <c r="AE18" s="14"/>
      <c r="AF18" s="14"/>
      <c r="AG18" s="14"/>
      <c r="AH18" s="14"/>
      <c r="AI18" s="11"/>
      <c r="AJ18" s="295">
        <f t="shared" si="12"/>
        <v>175.5</v>
      </c>
      <c r="AK18" s="296"/>
      <c r="AL18" s="297"/>
      <c r="AM18" s="295">
        <f t="shared" si="13"/>
        <v>58.5</v>
      </c>
      <c r="AN18" s="296"/>
      <c r="AO18" s="298"/>
      <c r="AP18" s="280">
        <f t="shared" si="11"/>
        <v>117</v>
      </c>
      <c r="AQ18" s="281"/>
      <c r="AR18" s="282"/>
      <c r="AS18" s="288"/>
      <c r="AT18" s="287"/>
      <c r="AU18" s="289"/>
      <c r="AV18" s="287"/>
      <c r="AW18" s="287"/>
      <c r="AX18" s="287"/>
      <c r="AY18" s="415"/>
      <c r="AZ18" s="287"/>
      <c r="BA18" s="405"/>
      <c r="BB18" s="420">
        <v>48</v>
      </c>
      <c r="BC18" s="421"/>
      <c r="BD18" s="422"/>
      <c r="BE18" s="280">
        <v>69</v>
      </c>
      <c r="BF18" s="281"/>
      <c r="BG18" s="282"/>
      <c r="BH18" s="255"/>
      <c r="BI18" s="253"/>
      <c r="BJ18" s="256"/>
      <c r="BK18" s="252"/>
      <c r="BL18" s="253"/>
      <c r="BM18" s="254"/>
      <c r="BN18" s="255"/>
      <c r="BO18" s="253"/>
      <c r="BP18" s="256"/>
      <c r="BQ18" s="252"/>
      <c r="BR18" s="253"/>
      <c r="BS18" s="254"/>
      <c r="BT18" s="10"/>
      <c r="BU18" s="11"/>
      <c r="BV18" s="9"/>
      <c r="BW18" s="9"/>
      <c r="BX18" s="9"/>
      <c r="BY18" s="9"/>
    </row>
    <row r="19" spans="2:77" ht="15" customHeight="1">
      <c r="B19" s="45" t="s">
        <v>52</v>
      </c>
      <c r="C19" s="314" t="s">
        <v>77</v>
      </c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10"/>
      <c r="AC19" s="28" t="s">
        <v>61</v>
      </c>
      <c r="AD19" s="14"/>
      <c r="AE19" s="14"/>
      <c r="AF19" s="14"/>
      <c r="AG19" s="14"/>
      <c r="AH19" s="15"/>
      <c r="AI19" s="101"/>
      <c r="AJ19" s="295">
        <f t="shared" si="12"/>
        <v>105</v>
      </c>
      <c r="AK19" s="296"/>
      <c r="AL19" s="297"/>
      <c r="AM19" s="295">
        <f t="shared" si="13"/>
        <v>35</v>
      </c>
      <c r="AN19" s="296"/>
      <c r="AO19" s="298"/>
      <c r="AP19" s="280">
        <f t="shared" si="11"/>
        <v>70</v>
      </c>
      <c r="AQ19" s="281"/>
      <c r="AR19" s="282"/>
      <c r="AS19" s="288"/>
      <c r="AT19" s="287"/>
      <c r="AU19" s="289"/>
      <c r="AV19" s="287"/>
      <c r="AW19" s="287"/>
      <c r="AX19" s="287"/>
      <c r="AY19" s="415"/>
      <c r="AZ19" s="287"/>
      <c r="BA19" s="405"/>
      <c r="BB19" s="288"/>
      <c r="BC19" s="287"/>
      <c r="BD19" s="405"/>
      <c r="BE19" s="280">
        <v>70</v>
      </c>
      <c r="BF19" s="281"/>
      <c r="BG19" s="282"/>
      <c r="BH19" s="255"/>
      <c r="BI19" s="253"/>
      <c r="BJ19" s="256"/>
      <c r="BK19" s="252"/>
      <c r="BL19" s="253"/>
      <c r="BM19" s="254"/>
      <c r="BN19" s="255"/>
      <c r="BO19" s="253"/>
      <c r="BP19" s="256"/>
      <c r="BQ19" s="252"/>
      <c r="BR19" s="253"/>
      <c r="BS19" s="254"/>
      <c r="BT19" s="10"/>
      <c r="BU19" s="11"/>
      <c r="BV19" s="9"/>
      <c r="BW19" s="9"/>
      <c r="BX19" s="9"/>
      <c r="BY19" s="9"/>
    </row>
    <row r="20" spans="2:77" ht="15" customHeight="1">
      <c r="B20" s="45" t="s">
        <v>54</v>
      </c>
      <c r="C20" s="314" t="s">
        <v>53</v>
      </c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10"/>
      <c r="AC20" s="28" t="s">
        <v>61</v>
      </c>
      <c r="AD20" s="14"/>
      <c r="AE20" s="14"/>
      <c r="AF20" s="14"/>
      <c r="AG20" s="14"/>
      <c r="AH20" s="14"/>
      <c r="AI20" s="11"/>
      <c r="AJ20" s="295">
        <f t="shared" si="12"/>
        <v>117</v>
      </c>
      <c r="AK20" s="296"/>
      <c r="AL20" s="297"/>
      <c r="AM20" s="295">
        <f t="shared" si="13"/>
        <v>39</v>
      </c>
      <c r="AN20" s="296"/>
      <c r="AO20" s="298"/>
      <c r="AP20" s="280">
        <f t="shared" si="11"/>
        <v>78</v>
      </c>
      <c r="AQ20" s="281"/>
      <c r="AR20" s="282"/>
      <c r="AS20" s="288"/>
      <c r="AT20" s="287"/>
      <c r="AU20" s="289"/>
      <c r="AV20" s="287"/>
      <c r="AW20" s="287"/>
      <c r="AX20" s="287"/>
      <c r="AY20" s="415"/>
      <c r="AZ20" s="287"/>
      <c r="BA20" s="405"/>
      <c r="BB20" s="420">
        <v>32</v>
      </c>
      <c r="BC20" s="421"/>
      <c r="BD20" s="422"/>
      <c r="BE20" s="280">
        <v>46</v>
      </c>
      <c r="BF20" s="281"/>
      <c r="BG20" s="282"/>
      <c r="BH20" s="255"/>
      <c r="BI20" s="253"/>
      <c r="BJ20" s="256"/>
      <c r="BK20" s="252"/>
      <c r="BL20" s="253"/>
      <c r="BM20" s="254"/>
      <c r="BN20" s="255"/>
      <c r="BO20" s="253"/>
      <c r="BP20" s="256"/>
      <c r="BQ20" s="252"/>
      <c r="BR20" s="253"/>
      <c r="BS20" s="254"/>
      <c r="BT20" s="10"/>
      <c r="BU20" s="11"/>
      <c r="BV20" s="9"/>
      <c r="BW20" s="9"/>
      <c r="BX20" s="9"/>
      <c r="BY20" s="9"/>
    </row>
    <row r="21" spans="2:77" ht="12.75" customHeight="1">
      <c r="B21" s="45" t="s">
        <v>55</v>
      </c>
      <c r="C21" s="314" t="s">
        <v>29</v>
      </c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102" t="s">
        <v>61</v>
      </c>
      <c r="AC21" s="14" t="s">
        <v>32</v>
      </c>
      <c r="AD21" s="14"/>
      <c r="AE21" s="14"/>
      <c r="AF21" s="14"/>
      <c r="AG21" s="14"/>
      <c r="AH21" s="14"/>
      <c r="AI21" s="11"/>
      <c r="AJ21" s="295">
        <f t="shared" si="12"/>
        <v>162</v>
      </c>
      <c r="AK21" s="296"/>
      <c r="AL21" s="297"/>
      <c r="AM21" s="295">
        <f t="shared" si="13"/>
        <v>54</v>
      </c>
      <c r="AN21" s="296"/>
      <c r="AO21" s="298"/>
      <c r="AP21" s="302">
        <v>108</v>
      </c>
      <c r="AQ21" s="303"/>
      <c r="AR21" s="304"/>
      <c r="AS21" s="459"/>
      <c r="AT21" s="455"/>
      <c r="AU21" s="252"/>
      <c r="AV21" s="455"/>
      <c r="AW21" s="455"/>
      <c r="AX21" s="455"/>
      <c r="AY21" s="415"/>
      <c r="AZ21" s="287"/>
      <c r="BA21" s="405"/>
      <c r="BB21" s="288"/>
      <c r="BC21" s="287"/>
      <c r="BD21" s="405"/>
      <c r="BE21" s="364"/>
      <c r="BF21" s="365"/>
      <c r="BG21" s="366"/>
      <c r="BH21" s="255"/>
      <c r="BI21" s="253"/>
      <c r="BJ21" s="256"/>
      <c r="BK21" s="252"/>
      <c r="BL21" s="253"/>
      <c r="BM21" s="254"/>
      <c r="BN21" s="255"/>
      <c r="BO21" s="253"/>
      <c r="BP21" s="256"/>
      <c r="BQ21" s="252"/>
      <c r="BR21" s="253"/>
      <c r="BS21" s="254"/>
      <c r="BT21" s="33"/>
      <c r="BU21" s="34"/>
      <c r="BV21" s="9"/>
      <c r="BW21" s="9"/>
      <c r="BX21" s="9"/>
      <c r="BY21" s="9"/>
    </row>
    <row r="22" spans="2:77" ht="12.75" customHeight="1">
      <c r="B22" s="533"/>
      <c r="C22" s="385"/>
      <c r="D22" s="385"/>
      <c r="E22" s="385"/>
      <c r="F22" s="385"/>
      <c r="G22" s="385"/>
      <c r="H22" s="386"/>
      <c r="I22" s="440" t="s">
        <v>9</v>
      </c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10"/>
      <c r="AC22" s="14"/>
      <c r="AD22" s="14"/>
      <c r="AE22" s="14"/>
      <c r="AF22" s="14"/>
      <c r="AG22" s="14"/>
      <c r="AH22" s="16"/>
      <c r="AI22" s="103"/>
      <c r="AJ22" s="295">
        <f t="shared" si="12"/>
        <v>51</v>
      </c>
      <c r="AK22" s="296"/>
      <c r="AL22" s="297"/>
      <c r="AM22" s="295">
        <f t="shared" si="13"/>
        <v>17</v>
      </c>
      <c r="AN22" s="296"/>
      <c r="AO22" s="298"/>
      <c r="AP22" s="302">
        <v>34</v>
      </c>
      <c r="AQ22" s="303"/>
      <c r="AR22" s="304"/>
      <c r="AS22" s="425"/>
      <c r="AT22" s="426"/>
      <c r="AU22" s="427"/>
      <c r="AV22" s="428"/>
      <c r="AW22" s="426"/>
      <c r="AX22" s="427"/>
      <c r="AY22" s="289"/>
      <c r="AZ22" s="362"/>
      <c r="BA22" s="363"/>
      <c r="BB22" s="429">
        <v>34</v>
      </c>
      <c r="BC22" s="430"/>
      <c r="BD22" s="431"/>
      <c r="BE22" s="361"/>
      <c r="BF22" s="362"/>
      <c r="BG22" s="363"/>
      <c r="BH22" s="255"/>
      <c r="BI22" s="253"/>
      <c r="BJ22" s="256"/>
      <c r="BK22" s="252"/>
      <c r="BL22" s="253"/>
      <c r="BM22" s="254"/>
      <c r="BN22" s="255"/>
      <c r="BO22" s="253"/>
      <c r="BP22" s="256"/>
      <c r="BQ22" s="252"/>
      <c r="BR22" s="253"/>
      <c r="BS22" s="254"/>
      <c r="BT22" s="33"/>
      <c r="BU22" s="34"/>
      <c r="BV22" s="9"/>
      <c r="BW22" s="9"/>
      <c r="BX22" s="9"/>
      <c r="BY22" s="9"/>
    </row>
    <row r="23" spans="2:77" ht="12.75" customHeight="1">
      <c r="B23" s="534"/>
      <c r="C23" s="538"/>
      <c r="D23" s="538"/>
      <c r="E23" s="538"/>
      <c r="F23" s="538"/>
      <c r="G23" s="538"/>
      <c r="H23" s="539"/>
      <c r="I23" s="440" t="s">
        <v>10</v>
      </c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94"/>
      <c r="AB23" s="10"/>
      <c r="AC23" s="14"/>
      <c r="AD23" s="14"/>
      <c r="AE23" s="14"/>
      <c r="AF23" s="14"/>
      <c r="AG23" s="14"/>
      <c r="AH23" s="16"/>
      <c r="AI23" s="103"/>
      <c r="AJ23" s="295">
        <f t="shared" si="12"/>
        <v>54</v>
      </c>
      <c r="AK23" s="296"/>
      <c r="AL23" s="297"/>
      <c r="AM23" s="295">
        <f t="shared" si="13"/>
        <v>18</v>
      </c>
      <c r="AN23" s="296"/>
      <c r="AO23" s="298"/>
      <c r="AP23" s="302">
        <v>36</v>
      </c>
      <c r="AQ23" s="303"/>
      <c r="AR23" s="304"/>
      <c r="AS23" s="460"/>
      <c r="AT23" s="444"/>
      <c r="AU23" s="428"/>
      <c r="AV23" s="444"/>
      <c r="AW23" s="444"/>
      <c r="AX23" s="444"/>
      <c r="AY23" s="415"/>
      <c r="AZ23" s="423"/>
      <c r="BA23" s="424"/>
      <c r="BB23" s="541">
        <v>36</v>
      </c>
      <c r="BC23" s="542"/>
      <c r="BD23" s="543"/>
      <c r="BE23" s="361"/>
      <c r="BF23" s="362"/>
      <c r="BG23" s="363"/>
      <c r="BH23" s="255"/>
      <c r="BI23" s="253"/>
      <c r="BJ23" s="256"/>
      <c r="BK23" s="252"/>
      <c r="BL23" s="253"/>
      <c r="BM23" s="254"/>
      <c r="BN23" s="255"/>
      <c r="BO23" s="253"/>
      <c r="BP23" s="256"/>
      <c r="BQ23" s="252"/>
      <c r="BR23" s="253"/>
      <c r="BS23" s="254"/>
      <c r="BT23" s="10"/>
      <c r="BU23" s="11"/>
      <c r="BV23" s="9"/>
      <c r="BW23" s="9"/>
      <c r="BX23" s="9"/>
      <c r="BY23" s="9"/>
    </row>
    <row r="24" spans="2:77" ht="12.75" customHeight="1">
      <c r="B24" s="535"/>
      <c r="C24" s="278"/>
      <c r="D24" s="278"/>
      <c r="E24" s="278"/>
      <c r="F24" s="278"/>
      <c r="G24" s="278"/>
      <c r="H24" s="390"/>
      <c r="I24" s="442" t="s">
        <v>11</v>
      </c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94"/>
      <c r="AB24" s="10"/>
      <c r="AC24" s="14"/>
      <c r="AD24" s="14"/>
      <c r="AE24" s="14"/>
      <c r="AF24" s="14"/>
      <c r="AG24" s="14"/>
      <c r="AH24" s="16"/>
      <c r="AI24" s="103"/>
      <c r="AJ24" s="295">
        <f t="shared" si="12"/>
        <v>57</v>
      </c>
      <c r="AK24" s="296"/>
      <c r="AL24" s="297"/>
      <c r="AM24" s="295">
        <f t="shared" si="13"/>
        <v>19</v>
      </c>
      <c r="AN24" s="296"/>
      <c r="AO24" s="298"/>
      <c r="AP24" s="302">
        <v>38</v>
      </c>
      <c r="AQ24" s="303"/>
      <c r="AR24" s="304"/>
      <c r="AS24" s="460"/>
      <c r="AT24" s="444"/>
      <c r="AU24" s="428"/>
      <c r="AV24" s="444"/>
      <c r="AW24" s="444"/>
      <c r="AX24" s="444"/>
      <c r="AY24" s="415"/>
      <c r="AZ24" s="423"/>
      <c r="BA24" s="424"/>
      <c r="BB24" s="302">
        <v>38</v>
      </c>
      <c r="BC24" s="303"/>
      <c r="BD24" s="304"/>
      <c r="BE24" s="361"/>
      <c r="BF24" s="362"/>
      <c r="BG24" s="363"/>
      <c r="BH24" s="255"/>
      <c r="BI24" s="253"/>
      <c r="BJ24" s="256"/>
      <c r="BK24" s="252"/>
      <c r="BL24" s="253"/>
      <c r="BM24" s="254"/>
      <c r="BN24" s="255"/>
      <c r="BO24" s="253"/>
      <c r="BP24" s="256"/>
      <c r="BQ24" s="252"/>
      <c r="BR24" s="253"/>
      <c r="BS24" s="254"/>
      <c r="BT24" s="10"/>
      <c r="BU24" s="11"/>
      <c r="BV24" s="9"/>
      <c r="BW24" s="9"/>
      <c r="BX24" s="9"/>
      <c r="BY24" s="9"/>
    </row>
    <row r="25" spans="2:77" ht="15.75" customHeight="1">
      <c r="B25" s="45" t="s">
        <v>56</v>
      </c>
      <c r="C25" s="314" t="s">
        <v>8</v>
      </c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10"/>
      <c r="AC25" s="28" t="s">
        <v>61</v>
      </c>
      <c r="AD25" s="14"/>
      <c r="AE25" s="14"/>
      <c r="AF25" s="14"/>
      <c r="AG25" s="14"/>
      <c r="AH25" s="14"/>
      <c r="AI25" s="11"/>
      <c r="AJ25" s="295">
        <f t="shared" si="12"/>
        <v>108</v>
      </c>
      <c r="AK25" s="296"/>
      <c r="AL25" s="297"/>
      <c r="AM25" s="295">
        <f t="shared" si="13"/>
        <v>36</v>
      </c>
      <c r="AN25" s="296"/>
      <c r="AO25" s="298"/>
      <c r="AP25" s="280">
        <f t="shared" si="11"/>
        <v>72</v>
      </c>
      <c r="AQ25" s="281"/>
      <c r="AR25" s="282"/>
      <c r="AS25" s="288"/>
      <c r="AT25" s="287"/>
      <c r="AU25" s="289"/>
      <c r="AV25" s="287"/>
      <c r="AW25" s="287"/>
      <c r="AX25" s="287"/>
      <c r="AY25" s="415"/>
      <c r="AZ25" s="287"/>
      <c r="BA25" s="405"/>
      <c r="BB25" s="420">
        <v>30</v>
      </c>
      <c r="BC25" s="421"/>
      <c r="BD25" s="422"/>
      <c r="BE25" s="280">
        <v>42</v>
      </c>
      <c r="BF25" s="281"/>
      <c r="BG25" s="282"/>
      <c r="BH25" s="255"/>
      <c r="BI25" s="253"/>
      <c r="BJ25" s="256"/>
      <c r="BK25" s="252"/>
      <c r="BL25" s="253"/>
      <c r="BM25" s="254"/>
      <c r="BN25" s="255"/>
      <c r="BO25" s="253"/>
      <c r="BP25" s="256"/>
      <c r="BQ25" s="252"/>
      <c r="BR25" s="253"/>
      <c r="BS25" s="254"/>
      <c r="BT25" s="10"/>
      <c r="BU25" s="11"/>
      <c r="BV25" s="9"/>
      <c r="BW25" s="9"/>
      <c r="BX25" s="9"/>
      <c r="BY25" s="9"/>
    </row>
    <row r="26" spans="2:77" ht="15" customHeight="1" thickBot="1">
      <c r="B26" s="60" t="s">
        <v>94</v>
      </c>
      <c r="C26" s="554" t="s">
        <v>165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63"/>
      <c r="AC26" s="61" t="s">
        <v>61</v>
      </c>
      <c r="AD26" s="35"/>
      <c r="AE26" s="35"/>
      <c r="AF26" s="35"/>
      <c r="AG26" s="35"/>
      <c r="AH26" s="62"/>
      <c r="AI26" s="104"/>
      <c r="AJ26" s="556">
        <f t="shared" si="12"/>
        <v>54</v>
      </c>
      <c r="AK26" s="434"/>
      <c r="AL26" s="557"/>
      <c r="AM26" s="556">
        <f t="shared" si="13"/>
        <v>18</v>
      </c>
      <c r="AN26" s="434"/>
      <c r="AO26" s="435"/>
      <c r="AP26" s="581">
        <v>36</v>
      </c>
      <c r="AQ26" s="397"/>
      <c r="AR26" s="398"/>
      <c r="AS26" s="582"/>
      <c r="AT26" s="583"/>
      <c r="AU26" s="584"/>
      <c r="AV26" s="583"/>
      <c r="AW26" s="583"/>
      <c r="AX26" s="583"/>
      <c r="AY26" s="393"/>
      <c r="AZ26" s="394"/>
      <c r="BA26" s="395"/>
      <c r="BB26" s="288"/>
      <c r="BC26" s="287"/>
      <c r="BD26" s="405"/>
      <c r="BE26" s="585">
        <v>36</v>
      </c>
      <c r="BF26" s="586"/>
      <c r="BG26" s="587"/>
      <c r="BH26" s="384"/>
      <c r="BI26" s="385"/>
      <c r="BJ26" s="386"/>
      <c r="BK26" s="387"/>
      <c r="BL26" s="385"/>
      <c r="BM26" s="388"/>
      <c r="BN26" s="384"/>
      <c r="BO26" s="385"/>
      <c r="BP26" s="386"/>
      <c r="BQ26" s="387"/>
      <c r="BR26" s="385"/>
      <c r="BS26" s="388"/>
      <c r="BT26" s="63"/>
      <c r="BU26" s="64"/>
      <c r="BV26" s="9"/>
      <c r="BW26" s="9"/>
      <c r="BX26" s="9"/>
      <c r="BY26" s="9"/>
    </row>
    <row r="27" spans="2:77" ht="13.5" customHeight="1" thickBot="1">
      <c r="B27" s="53" t="s">
        <v>40</v>
      </c>
      <c r="C27" s="450" t="s">
        <v>31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105"/>
      <c r="AC27" s="69"/>
      <c r="AD27" s="70"/>
      <c r="AE27" s="70"/>
      <c r="AF27" s="69"/>
      <c r="AG27" s="69"/>
      <c r="AH27" s="69"/>
      <c r="AI27" s="106"/>
      <c r="AJ27" s="372">
        <f>SUM(AJ28:AL30)</f>
        <v>916.5</v>
      </c>
      <c r="AK27" s="373"/>
      <c r="AL27" s="374"/>
      <c r="AM27" s="373">
        <f t="shared" ref="AM27" si="14">SUM(AM28:AO30)</f>
        <v>305.5</v>
      </c>
      <c r="AN27" s="373"/>
      <c r="AO27" s="374"/>
      <c r="AP27" s="373">
        <f t="shared" ref="AP27" si="15">SUM(AP28:AR30)</f>
        <v>611</v>
      </c>
      <c r="AQ27" s="373"/>
      <c r="AR27" s="374"/>
      <c r="AS27" s="373">
        <f t="shared" ref="AS27" si="16">SUM(AS28:AU30)</f>
        <v>0</v>
      </c>
      <c r="AT27" s="373"/>
      <c r="AU27" s="374"/>
      <c r="AV27" s="373">
        <f t="shared" ref="AV27" si="17">SUM(AV28:AX30)</f>
        <v>0</v>
      </c>
      <c r="AW27" s="373"/>
      <c r="AX27" s="374"/>
      <c r="AY27" s="373">
        <f t="shared" ref="AY27" si="18">SUM(AY28:BA30)</f>
        <v>0</v>
      </c>
      <c r="AZ27" s="373"/>
      <c r="BA27" s="374"/>
      <c r="BB27" s="372">
        <f>SUM(BB28:BD30)</f>
        <v>245</v>
      </c>
      <c r="BC27" s="373"/>
      <c r="BD27" s="374"/>
      <c r="BE27" s="372">
        <f>SUM(BE28:BG30)</f>
        <v>366</v>
      </c>
      <c r="BF27" s="373"/>
      <c r="BG27" s="374"/>
      <c r="BH27" s="370"/>
      <c r="BI27" s="368"/>
      <c r="BJ27" s="371"/>
      <c r="BK27" s="367"/>
      <c r="BL27" s="368"/>
      <c r="BM27" s="369"/>
      <c r="BN27" s="370"/>
      <c r="BO27" s="368"/>
      <c r="BP27" s="371"/>
      <c r="BQ27" s="367"/>
      <c r="BR27" s="368"/>
      <c r="BS27" s="369"/>
      <c r="BT27" s="71"/>
      <c r="BU27" s="72"/>
      <c r="BV27" s="9"/>
      <c r="BW27" s="9"/>
      <c r="BX27" s="9"/>
      <c r="BY27" s="9"/>
    </row>
    <row r="28" spans="2:77" ht="15" customHeight="1">
      <c r="B28" s="48" t="s">
        <v>42</v>
      </c>
      <c r="C28" s="316" t="s">
        <v>41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107" t="s">
        <v>57</v>
      </c>
      <c r="AC28" s="65" t="s">
        <v>57</v>
      </c>
      <c r="AD28" s="49"/>
      <c r="AE28" s="49"/>
      <c r="AF28" s="66"/>
      <c r="AG28" s="66"/>
      <c r="AH28" s="66"/>
      <c r="AI28" s="108"/>
      <c r="AJ28" s="333">
        <f t="shared" ref="AJ28:AJ30" si="19">SUM(AM28:AR28)</f>
        <v>468</v>
      </c>
      <c r="AK28" s="334"/>
      <c r="AL28" s="335"/>
      <c r="AM28" s="471">
        <f>AP28/2</f>
        <v>156</v>
      </c>
      <c r="AN28" s="472"/>
      <c r="AO28" s="473"/>
      <c r="AP28" s="471">
        <f>SUM(BB28:BG28)</f>
        <v>312</v>
      </c>
      <c r="AQ28" s="472"/>
      <c r="AR28" s="473"/>
      <c r="AS28" s="474"/>
      <c r="AT28" s="453"/>
      <c r="AU28" s="454"/>
      <c r="AV28" s="452"/>
      <c r="AW28" s="453"/>
      <c r="AX28" s="454"/>
      <c r="AY28" s="452"/>
      <c r="AZ28" s="453"/>
      <c r="BA28" s="553"/>
      <c r="BB28" s="337">
        <v>128</v>
      </c>
      <c r="BC28" s="338"/>
      <c r="BD28" s="339"/>
      <c r="BE28" s="337">
        <v>184</v>
      </c>
      <c r="BF28" s="338"/>
      <c r="BG28" s="339"/>
      <c r="BH28" s="389"/>
      <c r="BI28" s="278"/>
      <c r="BJ28" s="390"/>
      <c r="BK28" s="277"/>
      <c r="BL28" s="278"/>
      <c r="BM28" s="279"/>
      <c r="BN28" s="389"/>
      <c r="BO28" s="278"/>
      <c r="BP28" s="390"/>
      <c r="BQ28" s="277"/>
      <c r="BR28" s="278"/>
      <c r="BS28" s="279"/>
      <c r="BT28" s="67"/>
      <c r="BU28" s="68"/>
      <c r="BV28" s="9"/>
      <c r="BW28" s="9"/>
      <c r="BX28" s="9"/>
      <c r="BY28" s="9"/>
    </row>
    <row r="29" spans="2:77" ht="15" customHeight="1">
      <c r="B29" s="45" t="s">
        <v>43</v>
      </c>
      <c r="C29" s="314" t="s">
        <v>7</v>
      </c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109" t="s">
        <v>61</v>
      </c>
      <c r="AC29" s="29" t="s">
        <v>61</v>
      </c>
      <c r="AD29" s="14"/>
      <c r="AE29" s="14"/>
      <c r="AF29" s="17"/>
      <c r="AG29" s="17"/>
      <c r="AH29" s="17"/>
      <c r="AI29" s="110"/>
      <c r="AJ29" s="295">
        <f t="shared" si="19"/>
        <v>234</v>
      </c>
      <c r="AK29" s="296"/>
      <c r="AL29" s="297"/>
      <c r="AM29" s="456">
        <f t="shared" ref="AM29:AM30" si="20">AP29/2</f>
        <v>78</v>
      </c>
      <c r="AN29" s="457"/>
      <c r="AO29" s="458"/>
      <c r="AP29" s="456">
        <v>156</v>
      </c>
      <c r="AQ29" s="457"/>
      <c r="AR29" s="458"/>
      <c r="AS29" s="364"/>
      <c r="AT29" s="365"/>
      <c r="AU29" s="415"/>
      <c r="AV29" s="289"/>
      <c r="AW29" s="365"/>
      <c r="AX29" s="415"/>
      <c r="AY29" s="289"/>
      <c r="AZ29" s="365"/>
      <c r="BA29" s="366"/>
      <c r="BB29" s="280">
        <v>56</v>
      </c>
      <c r="BC29" s="281"/>
      <c r="BD29" s="282"/>
      <c r="BE29" s="280">
        <v>100</v>
      </c>
      <c r="BF29" s="281"/>
      <c r="BG29" s="282"/>
      <c r="BH29" s="255"/>
      <c r="BI29" s="253"/>
      <c r="BJ29" s="256"/>
      <c r="BK29" s="252"/>
      <c r="BL29" s="253"/>
      <c r="BM29" s="254"/>
      <c r="BN29" s="255"/>
      <c r="BO29" s="253"/>
      <c r="BP29" s="256"/>
      <c r="BQ29" s="252"/>
      <c r="BR29" s="253"/>
      <c r="BS29" s="254"/>
      <c r="BT29" s="33"/>
      <c r="BU29" s="34"/>
      <c r="BV29" s="9"/>
      <c r="BW29" s="9"/>
      <c r="BX29" s="9"/>
      <c r="BY29" s="9"/>
    </row>
    <row r="30" spans="2:77" ht="15" customHeight="1" thickBot="1">
      <c r="B30" s="60" t="s">
        <v>44</v>
      </c>
      <c r="C30" s="554" t="s">
        <v>45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111" t="s">
        <v>76</v>
      </c>
      <c r="AC30" s="73" t="s">
        <v>57</v>
      </c>
      <c r="AD30" s="35"/>
      <c r="AE30" s="35"/>
      <c r="AF30" s="36"/>
      <c r="AG30" s="36"/>
      <c r="AH30" s="35"/>
      <c r="AI30" s="64"/>
      <c r="AJ30" s="556">
        <f t="shared" si="19"/>
        <v>214.5</v>
      </c>
      <c r="AK30" s="434"/>
      <c r="AL30" s="557"/>
      <c r="AM30" s="547">
        <f t="shared" si="20"/>
        <v>71.5</v>
      </c>
      <c r="AN30" s="548"/>
      <c r="AO30" s="549"/>
      <c r="AP30" s="433">
        <v>143</v>
      </c>
      <c r="AQ30" s="434"/>
      <c r="AR30" s="435"/>
      <c r="AS30" s="436"/>
      <c r="AT30" s="394"/>
      <c r="AU30" s="437"/>
      <c r="AV30" s="394"/>
      <c r="AW30" s="394"/>
      <c r="AX30" s="394"/>
      <c r="AY30" s="393"/>
      <c r="AZ30" s="394"/>
      <c r="BA30" s="395"/>
      <c r="BB30" s="396">
        <v>61</v>
      </c>
      <c r="BC30" s="397"/>
      <c r="BD30" s="398"/>
      <c r="BE30" s="346">
        <v>82</v>
      </c>
      <c r="BF30" s="347"/>
      <c r="BG30" s="348"/>
      <c r="BH30" s="384"/>
      <c r="BI30" s="385"/>
      <c r="BJ30" s="386"/>
      <c r="BK30" s="387"/>
      <c r="BL30" s="385"/>
      <c r="BM30" s="388"/>
      <c r="BN30" s="384"/>
      <c r="BO30" s="385"/>
      <c r="BP30" s="386"/>
      <c r="BQ30" s="387"/>
      <c r="BR30" s="385"/>
      <c r="BS30" s="388"/>
      <c r="BT30" s="37"/>
      <c r="BU30" s="38"/>
      <c r="BV30" s="9"/>
      <c r="BW30" s="9"/>
      <c r="BX30" s="9"/>
      <c r="BY30" s="9"/>
    </row>
    <row r="31" spans="2:77" ht="15.75" customHeight="1" thickBot="1">
      <c r="B31" s="53" t="s">
        <v>40</v>
      </c>
      <c r="C31" s="450" t="s">
        <v>164</v>
      </c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105" t="s">
        <v>32</v>
      </c>
      <c r="AC31" s="70" t="s">
        <v>32</v>
      </c>
      <c r="AD31" s="70"/>
      <c r="AE31" s="70"/>
      <c r="AF31" s="70"/>
      <c r="AG31" s="70"/>
      <c r="AH31" s="70"/>
      <c r="AI31" s="72"/>
      <c r="AJ31" s="537">
        <f>SUM(AJ32)</f>
        <v>58</v>
      </c>
      <c r="AK31" s="400"/>
      <c r="AL31" s="401"/>
      <c r="AM31" s="399">
        <f t="shared" ref="AM31" si="21">SUM(AM32)</f>
        <v>19</v>
      </c>
      <c r="AN31" s="400"/>
      <c r="AO31" s="401"/>
      <c r="AP31" s="399">
        <f>SUM(AP32)</f>
        <v>39</v>
      </c>
      <c r="AQ31" s="400"/>
      <c r="AR31" s="401"/>
      <c r="AS31" s="399">
        <f t="shared" ref="AS31" si="22">SUM(AS32)</f>
        <v>0</v>
      </c>
      <c r="AT31" s="400"/>
      <c r="AU31" s="401"/>
      <c r="AV31" s="399">
        <f t="shared" ref="AV31" si="23">SUM(AV32)</f>
        <v>0</v>
      </c>
      <c r="AW31" s="400"/>
      <c r="AX31" s="401"/>
      <c r="AY31" s="399">
        <f t="shared" ref="AY31" si="24">SUM(AY32)</f>
        <v>0</v>
      </c>
      <c r="AZ31" s="400"/>
      <c r="BA31" s="401"/>
      <c r="BB31" s="537">
        <f>SUM(BB32)</f>
        <v>0</v>
      </c>
      <c r="BC31" s="400"/>
      <c r="BD31" s="401"/>
      <c r="BE31" s="537">
        <f>SUM(BE32)</f>
        <v>39</v>
      </c>
      <c r="BF31" s="400"/>
      <c r="BG31" s="401"/>
      <c r="BH31" s="370"/>
      <c r="BI31" s="368"/>
      <c r="BJ31" s="371"/>
      <c r="BK31" s="367"/>
      <c r="BL31" s="368"/>
      <c r="BM31" s="369"/>
      <c r="BN31" s="370"/>
      <c r="BO31" s="368"/>
      <c r="BP31" s="371"/>
      <c r="BQ31" s="367"/>
      <c r="BR31" s="368"/>
      <c r="BS31" s="369"/>
      <c r="BT31" s="78"/>
      <c r="BU31" s="79"/>
      <c r="BV31" s="9"/>
      <c r="BW31" s="9"/>
      <c r="BX31" s="9"/>
      <c r="BY31" s="9"/>
    </row>
    <row r="32" spans="2:77" ht="12" customHeight="1">
      <c r="B32" s="74" t="s">
        <v>78</v>
      </c>
      <c r="C32" s="486" t="s">
        <v>97</v>
      </c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67"/>
      <c r="AC32" s="551" t="s">
        <v>61</v>
      </c>
      <c r="AD32" s="49"/>
      <c r="AE32" s="49"/>
      <c r="AF32" s="75"/>
      <c r="AG32" s="75"/>
      <c r="AH32" s="49"/>
      <c r="AI32" s="68"/>
      <c r="AJ32" s="483">
        <f>SUM(AM32:AR32)</f>
        <v>58</v>
      </c>
      <c r="AK32" s="448"/>
      <c r="AL32" s="484"/>
      <c r="AM32" s="447">
        <v>19</v>
      </c>
      <c r="AN32" s="448"/>
      <c r="AO32" s="449"/>
      <c r="AP32" s="483">
        <v>39</v>
      </c>
      <c r="AQ32" s="448"/>
      <c r="AR32" s="449"/>
      <c r="AS32" s="540"/>
      <c r="AT32" s="445"/>
      <c r="AU32" s="452"/>
      <c r="AV32" s="445"/>
      <c r="AW32" s="445"/>
      <c r="AX32" s="445"/>
      <c r="AY32" s="454"/>
      <c r="AZ32" s="445"/>
      <c r="BA32" s="446"/>
      <c r="BB32" s="288"/>
      <c r="BC32" s="287"/>
      <c r="BD32" s="405"/>
      <c r="BE32" s="337">
        <v>39</v>
      </c>
      <c r="BF32" s="338"/>
      <c r="BG32" s="339"/>
      <c r="BH32" s="389"/>
      <c r="BI32" s="278"/>
      <c r="BJ32" s="390"/>
      <c r="BK32" s="277"/>
      <c r="BL32" s="278"/>
      <c r="BM32" s="279"/>
      <c r="BN32" s="389"/>
      <c r="BO32" s="278"/>
      <c r="BP32" s="390"/>
      <c r="BQ32" s="277"/>
      <c r="BR32" s="278"/>
      <c r="BS32" s="279"/>
      <c r="BT32" s="76"/>
      <c r="BU32" s="77"/>
      <c r="BV32" s="9" t="s">
        <v>32</v>
      </c>
      <c r="BW32" s="9"/>
      <c r="BX32" s="9"/>
      <c r="BY32" s="9"/>
    </row>
    <row r="33" spans="2:77" ht="13.5" customHeight="1" thickBot="1">
      <c r="B33" s="46" t="s">
        <v>95</v>
      </c>
      <c r="C33" s="544" t="s">
        <v>98</v>
      </c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63"/>
      <c r="AC33" s="552"/>
      <c r="AD33" s="35"/>
      <c r="AE33" s="35"/>
      <c r="AF33" s="36"/>
      <c r="AG33" s="36"/>
      <c r="AH33" s="35"/>
      <c r="AI33" s="64"/>
      <c r="AJ33" s="406">
        <f>SUM(AM33:AR33)</f>
        <v>58</v>
      </c>
      <c r="AK33" s="407"/>
      <c r="AL33" s="546"/>
      <c r="AM33" s="550">
        <v>19</v>
      </c>
      <c r="AN33" s="407"/>
      <c r="AO33" s="408"/>
      <c r="AP33" s="406">
        <v>39</v>
      </c>
      <c r="AQ33" s="407"/>
      <c r="AR33" s="408"/>
      <c r="AS33" s="412"/>
      <c r="AT33" s="403"/>
      <c r="AU33" s="413"/>
      <c r="AV33" s="403"/>
      <c r="AW33" s="403"/>
      <c r="AX33" s="403"/>
      <c r="AY33" s="402"/>
      <c r="AZ33" s="403"/>
      <c r="BA33" s="404"/>
      <c r="BB33" s="288"/>
      <c r="BC33" s="287"/>
      <c r="BD33" s="405"/>
      <c r="BE33" s="354">
        <v>39</v>
      </c>
      <c r="BF33" s="355"/>
      <c r="BG33" s="356"/>
      <c r="BH33" s="576"/>
      <c r="BI33" s="577"/>
      <c r="BJ33" s="578"/>
      <c r="BK33" s="579"/>
      <c r="BL33" s="577"/>
      <c r="BM33" s="580"/>
      <c r="BN33" s="576"/>
      <c r="BO33" s="577"/>
      <c r="BP33" s="578"/>
      <c r="BQ33" s="579"/>
      <c r="BR33" s="577"/>
      <c r="BS33" s="580"/>
      <c r="BT33" s="43"/>
      <c r="BU33" s="44"/>
      <c r="BV33" s="9"/>
      <c r="BW33" s="9"/>
      <c r="BX33" s="9"/>
      <c r="BY33" s="9"/>
    </row>
    <row r="34" spans="2:77" ht="13.5" thickBot="1">
      <c r="B34" s="488" t="s">
        <v>15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112"/>
      <c r="AC34" s="39"/>
      <c r="AD34" s="39"/>
      <c r="AE34" s="39"/>
      <c r="AF34" s="39"/>
      <c r="AG34" s="39"/>
      <c r="AH34" s="39"/>
      <c r="AI34" s="113"/>
      <c r="AJ34" s="299">
        <f>SUM(AJ31,AJ27,AJ15)</f>
        <v>2105.5</v>
      </c>
      <c r="AK34" s="300"/>
      <c r="AL34" s="301"/>
      <c r="AM34" s="299">
        <f>SUM(AM31,AM27,AM15)</f>
        <v>701.5</v>
      </c>
      <c r="AN34" s="300"/>
      <c r="AO34" s="301"/>
      <c r="AP34" s="299">
        <f>SUM(AP31,AP27,AP15)</f>
        <v>1404</v>
      </c>
      <c r="AQ34" s="300"/>
      <c r="AR34" s="301"/>
      <c r="AS34" s="299">
        <f t="shared" ref="AS34:BE34" si="25">SUM(AS31,AS27,AS15)</f>
        <v>0</v>
      </c>
      <c r="AT34" s="300"/>
      <c r="AU34" s="301"/>
      <c r="AV34" s="299">
        <f t="shared" si="25"/>
        <v>0</v>
      </c>
      <c r="AW34" s="300"/>
      <c r="AX34" s="301"/>
      <c r="AY34" s="299">
        <f t="shared" si="25"/>
        <v>0</v>
      </c>
      <c r="AZ34" s="300"/>
      <c r="BA34" s="301"/>
      <c r="BB34" s="299">
        <f t="shared" si="25"/>
        <v>575</v>
      </c>
      <c r="BC34" s="300"/>
      <c r="BD34" s="301"/>
      <c r="BE34" s="299">
        <f t="shared" si="25"/>
        <v>829</v>
      </c>
      <c r="BF34" s="300"/>
      <c r="BG34" s="301"/>
      <c r="BH34" s="375"/>
      <c r="BI34" s="377"/>
      <c r="BJ34" s="377"/>
      <c r="BK34" s="377"/>
      <c r="BL34" s="377"/>
      <c r="BM34" s="376"/>
      <c r="BN34" s="375"/>
      <c r="BO34" s="377"/>
      <c r="BP34" s="377"/>
      <c r="BQ34" s="377"/>
      <c r="BR34" s="377"/>
      <c r="BS34" s="376"/>
      <c r="BT34" s="375"/>
      <c r="BU34" s="376"/>
      <c r="BV34" s="9"/>
      <c r="BW34" s="9"/>
      <c r="BX34" s="9"/>
      <c r="BY34" s="9"/>
    </row>
    <row r="35" spans="2:77" ht="12.75" customHeight="1" thickBot="1">
      <c r="B35" s="47"/>
      <c r="C35" s="475" t="s">
        <v>81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92"/>
      <c r="AC35" s="493"/>
      <c r="AD35" s="493"/>
      <c r="AE35" s="493"/>
      <c r="AF35" s="493"/>
      <c r="AG35" s="493"/>
      <c r="AH35" s="493"/>
      <c r="AI35" s="494"/>
      <c r="AJ35" s="481" t="s">
        <v>32</v>
      </c>
      <c r="AK35" s="482"/>
      <c r="AL35" s="277"/>
      <c r="AM35" s="490"/>
      <c r="AN35" s="221"/>
      <c r="AO35" s="491"/>
      <c r="AP35" s="490"/>
      <c r="AQ35" s="221"/>
      <c r="AR35" s="491"/>
      <c r="AS35" s="391"/>
      <c r="AT35" s="350"/>
      <c r="AU35" s="510"/>
      <c r="AV35" s="349"/>
      <c r="AW35" s="350"/>
      <c r="AX35" s="510"/>
      <c r="AY35" s="349"/>
      <c r="AZ35" s="350"/>
      <c r="BA35" s="351"/>
      <c r="BB35" s="391"/>
      <c r="BC35" s="350"/>
      <c r="BD35" s="510"/>
      <c r="BE35" s="349"/>
      <c r="BF35" s="350"/>
      <c r="BG35" s="351"/>
      <c r="BH35" s="391"/>
      <c r="BI35" s="350"/>
      <c r="BJ35" s="350"/>
      <c r="BK35" s="350"/>
      <c r="BL35" s="350"/>
      <c r="BM35" s="351"/>
      <c r="BN35" s="391"/>
      <c r="BO35" s="350"/>
      <c r="BP35" s="350"/>
      <c r="BQ35" s="350"/>
      <c r="BR35" s="350"/>
      <c r="BS35" s="351"/>
      <c r="BT35" s="391"/>
      <c r="BU35" s="351"/>
      <c r="BV35" s="9"/>
      <c r="BW35" s="9"/>
      <c r="BX35" s="9"/>
      <c r="BY35" s="9"/>
    </row>
    <row r="36" spans="2:77" ht="12.75" customHeight="1" thickBot="1">
      <c r="B36" s="501" t="s">
        <v>12</v>
      </c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3"/>
      <c r="AB36" s="518" t="s">
        <v>13</v>
      </c>
      <c r="AC36" s="519"/>
      <c r="AD36" s="519"/>
      <c r="AE36" s="519"/>
      <c r="AF36" s="519"/>
      <c r="AG36" s="519"/>
      <c r="AH36" s="519"/>
      <c r="AI36" s="519"/>
      <c r="AJ36" s="520"/>
      <c r="AK36" s="520"/>
      <c r="AL36" s="520"/>
      <c r="AM36" s="520"/>
      <c r="AN36" s="520"/>
      <c r="AO36" s="521"/>
      <c r="AP36" s="522">
        <v>13</v>
      </c>
      <c r="AQ36" s="523"/>
      <c r="AR36" s="524"/>
      <c r="AS36" s="392"/>
      <c r="AT36" s="294"/>
      <c r="AU36" s="511"/>
      <c r="AV36" s="352"/>
      <c r="AW36" s="294"/>
      <c r="AX36" s="511"/>
      <c r="AY36" s="352"/>
      <c r="AZ36" s="294"/>
      <c r="BA36" s="353"/>
      <c r="BB36" s="392"/>
      <c r="BC36" s="294"/>
      <c r="BD36" s="511"/>
      <c r="BE36" s="352"/>
      <c r="BF36" s="294"/>
      <c r="BG36" s="353"/>
      <c r="BH36" s="392"/>
      <c r="BI36" s="294"/>
      <c r="BJ36" s="294"/>
      <c r="BK36" s="294"/>
      <c r="BL36" s="294"/>
      <c r="BM36" s="353"/>
      <c r="BN36" s="392"/>
      <c r="BO36" s="294"/>
      <c r="BP36" s="294"/>
      <c r="BQ36" s="294"/>
      <c r="BR36" s="294"/>
      <c r="BS36" s="353"/>
      <c r="BT36" s="392"/>
      <c r="BU36" s="353"/>
      <c r="BV36" s="9"/>
      <c r="BW36" s="9"/>
      <c r="BX36" s="9"/>
      <c r="BY36" s="9"/>
    </row>
    <row r="37" spans="2:77" ht="13.5" thickBot="1">
      <c r="B37" s="504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6"/>
      <c r="AB37" s="515" t="s">
        <v>14</v>
      </c>
      <c r="AC37" s="516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7"/>
      <c r="AP37" s="409">
        <v>6</v>
      </c>
      <c r="AQ37" s="410"/>
      <c r="AR37" s="411"/>
      <c r="AS37" s="392"/>
      <c r="AT37" s="294"/>
      <c r="AU37" s="511"/>
      <c r="AV37" s="352"/>
      <c r="AW37" s="294"/>
      <c r="AX37" s="511"/>
      <c r="AY37" s="352"/>
      <c r="AZ37" s="294"/>
      <c r="BA37" s="353"/>
      <c r="BB37" s="392"/>
      <c r="BC37" s="294"/>
      <c r="BD37" s="511"/>
      <c r="BE37" s="352"/>
      <c r="BF37" s="294"/>
      <c r="BG37" s="353"/>
      <c r="BH37" s="392"/>
      <c r="BI37" s="294"/>
      <c r="BJ37" s="294"/>
      <c r="BK37" s="294"/>
      <c r="BL37" s="294"/>
      <c r="BM37" s="353"/>
      <c r="BN37" s="392"/>
      <c r="BO37" s="294"/>
      <c r="BP37" s="294"/>
      <c r="BQ37" s="294"/>
      <c r="BR37" s="294"/>
      <c r="BS37" s="353"/>
      <c r="BT37" s="392"/>
      <c r="BU37" s="353"/>
      <c r="BV37" s="9"/>
      <c r="BW37" s="9"/>
      <c r="BX37" s="9"/>
      <c r="BY37" s="9"/>
    </row>
    <row r="38" spans="2:77" ht="13.5" thickBot="1">
      <c r="B38" s="507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9"/>
      <c r="AB38" s="495" t="s">
        <v>91</v>
      </c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7"/>
      <c r="AP38" s="498">
        <v>10</v>
      </c>
      <c r="AQ38" s="499"/>
      <c r="AR38" s="500"/>
      <c r="AS38" s="392"/>
      <c r="AT38" s="294"/>
      <c r="AU38" s="511"/>
      <c r="AV38" s="352"/>
      <c r="AW38" s="294"/>
      <c r="AX38" s="511"/>
      <c r="AY38" s="352"/>
      <c r="AZ38" s="294"/>
      <c r="BA38" s="353"/>
      <c r="BB38" s="392"/>
      <c r="BC38" s="294"/>
      <c r="BD38" s="511"/>
      <c r="BE38" s="352"/>
      <c r="BF38" s="294"/>
      <c r="BG38" s="353"/>
      <c r="BH38" s="392"/>
      <c r="BI38" s="294"/>
      <c r="BJ38" s="294"/>
      <c r="BK38" s="294"/>
      <c r="BL38" s="294"/>
      <c r="BM38" s="353"/>
      <c r="BN38" s="392"/>
      <c r="BO38" s="294"/>
      <c r="BP38" s="294"/>
      <c r="BQ38" s="294"/>
      <c r="BR38" s="294"/>
      <c r="BS38" s="353"/>
      <c r="BT38" s="392"/>
      <c r="BU38" s="353"/>
      <c r="BV38" s="9"/>
      <c r="BW38" s="9"/>
      <c r="BX38" s="9"/>
      <c r="BY38" s="9"/>
    </row>
    <row r="39" spans="2:77" ht="13.5" customHeight="1" thickBot="1">
      <c r="B39" s="213" t="s">
        <v>20</v>
      </c>
      <c r="C39" s="558" t="s">
        <v>21</v>
      </c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60"/>
      <c r="AB39" s="526" t="s">
        <v>19</v>
      </c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8"/>
      <c r="AP39" s="525">
        <v>32</v>
      </c>
      <c r="AQ39" s="525"/>
      <c r="AR39" s="525"/>
      <c r="AS39" s="409"/>
      <c r="AT39" s="410"/>
      <c r="AU39" s="410"/>
      <c r="AV39" s="410"/>
      <c r="AW39" s="410"/>
      <c r="AX39" s="410"/>
      <c r="AY39" s="410"/>
      <c r="AZ39" s="410"/>
      <c r="BA39" s="411"/>
      <c r="BB39" s="564" t="s">
        <v>89</v>
      </c>
      <c r="BC39" s="565"/>
      <c r="BD39" s="566"/>
      <c r="BE39" s="570" t="s">
        <v>89</v>
      </c>
      <c r="BF39" s="565"/>
      <c r="BG39" s="571"/>
      <c r="BH39" s="379"/>
      <c r="BI39" s="381"/>
      <c r="BJ39" s="381"/>
      <c r="BK39" s="381"/>
      <c r="BL39" s="381"/>
      <c r="BM39" s="380"/>
      <c r="BN39" s="379"/>
      <c r="BO39" s="381"/>
      <c r="BP39" s="381"/>
      <c r="BQ39" s="381"/>
      <c r="BR39" s="381"/>
      <c r="BS39" s="380"/>
      <c r="BT39" s="379"/>
      <c r="BU39" s="380"/>
      <c r="BV39" s="9"/>
      <c r="BW39" s="9"/>
      <c r="BX39" s="9"/>
      <c r="BY39" s="9"/>
    </row>
    <row r="40" spans="2:77" ht="13.5" customHeight="1" thickBot="1">
      <c r="B40" s="214"/>
      <c r="C40" s="561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3"/>
      <c r="AB40" s="529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1"/>
      <c r="AP40" s="525">
        <v>40</v>
      </c>
      <c r="AQ40" s="525"/>
      <c r="AR40" s="525"/>
      <c r="AS40" s="409"/>
      <c r="AT40" s="410"/>
      <c r="AU40" s="410"/>
      <c r="AV40" s="410"/>
      <c r="AW40" s="410"/>
      <c r="AX40" s="410"/>
      <c r="AY40" s="410"/>
      <c r="AZ40" s="410"/>
      <c r="BA40" s="411"/>
      <c r="BB40" s="567"/>
      <c r="BC40" s="568"/>
      <c r="BD40" s="569"/>
      <c r="BE40" s="572"/>
      <c r="BF40" s="568"/>
      <c r="BG40" s="573"/>
      <c r="BH40" s="210"/>
      <c r="BI40" s="211"/>
      <c r="BJ40" s="211"/>
      <c r="BK40" s="211"/>
      <c r="BL40" s="211"/>
      <c r="BM40" s="212"/>
      <c r="BN40" s="210"/>
      <c r="BO40" s="211"/>
      <c r="BP40" s="211"/>
      <c r="BQ40" s="211"/>
      <c r="BR40" s="211"/>
      <c r="BS40" s="212"/>
      <c r="BT40" s="210"/>
      <c r="BU40" s="212"/>
      <c r="BV40" s="9"/>
      <c r="BW40" s="9"/>
      <c r="BX40" s="9"/>
      <c r="BY40" s="9"/>
    </row>
    <row r="41" spans="2:77" ht="13.5" customHeight="1" thickBot="1">
      <c r="B41" s="80" t="s">
        <v>22</v>
      </c>
      <c r="C41" s="477" t="s">
        <v>23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512" t="s">
        <v>27</v>
      </c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4"/>
      <c r="AP41" s="485">
        <v>396</v>
      </c>
      <c r="AQ41" s="485"/>
      <c r="AR41" s="485"/>
      <c r="AS41" s="479"/>
      <c r="AT41" s="480"/>
      <c r="AU41" s="480"/>
      <c r="AV41" s="480"/>
      <c r="AW41" s="480"/>
      <c r="AX41" s="480"/>
      <c r="AY41" s="480"/>
      <c r="AZ41" s="480"/>
      <c r="BA41" s="532"/>
      <c r="BB41" s="479">
        <v>72</v>
      </c>
      <c r="BC41" s="480"/>
      <c r="BD41" s="480"/>
      <c r="BE41" s="343">
        <v>324</v>
      </c>
      <c r="BF41" s="344"/>
      <c r="BG41" s="345"/>
      <c r="BH41" s="382"/>
      <c r="BI41" s="344"/>
      <c r="BJ41" s="383"/>
      <c r="BK41" s="343"/>
      <c r="BL41" s="344"/>
      <c r="BM41" s="345"/>
      <c r="BN41" s="382"/>
      <c r="BO41" s="344"/>
      <c r="BP41" s="383"/>
      <c r="BQ41" s="343"/>
      <c r="BR41" s="344"/>
      <c r="BS41" s="345"/>
      <c r="BT41" s="81"/>
      <c r="BU41" s="82"/>
      <c r="BV41" s="9"/>
      <c r="BW41" s="9"/>
      <c r="BX41" s="9"/>
      <c r="BY41" s="9"/>
    </row>
    <row r="42" spans="2:77" ht="13.5" customHeight="1" thickBot="1">
      <c r="B42" s="574" t="s">
        <v>26</v>
      </c>
      <c r="C42" s="575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  <c r="AA42" s="575"/>
      <c r="AB42" s="358" t="s">
        <v>24</v>
      </c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60"/>
      <c r="AP42" s="416">
        <f>SUM(AP34,AP39,AP41)</f>
        <v>1832</v>
      </c>
      <c r="AQ42" s="417"/>
      <c r="AR42" s="418"/>
      <c r="AS42" s="419"/>
      <c r="AT42" s="414"/>
      <c r="AU42" s="414"/>
      <c r="AV42" s="414"/>
      <c r="AW42" s="414"/>
      <c r="AX42" s="414"/>
      <c r="AY42" s="414"/>
      <c r="AZ42" s="414"/>
      <c r="BA42" s="432"/>
      <c r="BB42" s="419"/>
      <c r="BC42" s="414"/>
      <c r="BD42" s="414"/>
      <c r="BE42" s="340"/>
      <c r="BF42" s="341"/>
      <c r="BG42" s="342"/>
      <c r="BH42" s="378"/>
      <c r="BI42" s="341"/>
      <c r="BJ42" s="341"/>
      <c r="BK42" s="341"/>
      <c r="BL42" s="341"/>
      <c r="BM42" s="342"/>
      <c r="BN42" s="378"/>
      <c r="BO42" s="341"/>
      <c r="BP42" s="341"/>
      <c r="BQ42" s="341"/>
      <c r="BR42" s="341"/>
      <c r="BS42" s="342"/>
      <c r="BT42" s="378"/>
      <c r="BU42" s="342"/>
      <c r="BV42" s="9"/>
      <c r="BW42" s="9"/>
      <c r="BX42" s="9"/>
      <c r="BY42" s="9"/>
    </row>
    <row r="43" spans="2:77">
      <c r="AP43" s="294"/>
      <c r="AQ43" s="294"/>
      <c r="AR43" s="294"/>
    </row>
    <row r="44" spans="2:77">
      <c r="B44" s="25" t="s">
        <v>82</v>
      </c>
      <c r="C44" s="83" t="s">
        <v>84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V44" s="25" t="s">
        <v>87</v>
      </c>
      <c r="W44" s="83" t="s">
        <v>88</v>
      </c>
      <c r="X44" s="83"/>
      <c r="Y44" s="83"/>
      <c r="Z44" s="83"/>
      <c r="AA44" s="83"/>
      <c r="AB44" s="83"/>
      <c r="AC44" s="83"/>
      <c r="AD44" s="83"/>
    </row>
    <row r="45" spans="2:77">
      <c r="B45" s="25" t="s">
        <v>85</v>
      </c>
      <c r="C45" s="83" t="s">
        <v>96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V45" s="25" t="s">
        <v>167</v>
      </c>
      <c r="W45" s="83" t="s">
        <v>91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P45" s="27"/>
      <c r="AQ45" s="27"/>
      <c r="AR45" s="27"/>
    </row>
    <row r="46" spans="2:77">
      <c r="B46" s="32" t="s">
        <v>86</v>
      </c>
      <c r="C46" s="84" t="s">
        <v>83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V46" s="31" t="s">
        <v>57</v>
      </c>
      <c r="W46" s="290" t="s">
        <v>92</v>
      </c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30"/>
      <c r="AN46" s="30"/>
      <c r="AO46" s="30"/>
      <c r="AP46" s="30"/>
    </row>
    <row r="47" spans="2:77" ht="15">
      <c r="K47" s="83"/>
      <c r="L47" s="83"/>
      <c r="M47" s="83"/>
      <c r="N47" s="83"/>
      <c r="O47" s="83"/>
      <c r="P47" s="83"/>
      <c r="Q47" s="83"/>
      <c r="R47" s="83"/>
      <c r="AM47" s="26"/>
      <c r="AN47" s="26"/>
      <c r="AO47" s="26"/>
      <c r="AP47" s="26"/>
      <c r="AS47" s="205" t="s">
        <v>99</v>
      </c>
    </row>
    <row r="48" spans="2:77"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2:44"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2:44">
      <c r="S50" s="30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2:44" ht="17.25" customHeight="1"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2:44" ht="14.25" customHeight="1"/>
    <row r="53" spans="2:44" ht="1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</row>
  </sheetData>
  <mergeCells count="374">
    <mergeCell ref="C39:AA40"/>
    <mergeCell ref="AS40:AU40"/>
    <mergeCell ref="AV40:AX40"/>
    <mergeCell ref="AY40:BA40"/>
    <mergeCell ref="BB39:BD40"/>
    <mergeCell ref="BE39:BG40"/>
    <mergeCell ref="B42:AA42"/>
    <mergeCell ref="BJ3:BU3"/>
    <mergeCell ref="BJ2:BU2"/>
    <mergeCell ref="C31:AA31"/>
    <mergeCell ref="BH33:BJ33"/>
    <mergeCell ref="BK33:BM33"/>
    <mergeCell ref="BN33:BP33"/>
    <mergeCell ref="BQ33:BS33"/>
    <mergeCell ref="C26:AA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C33:AA33"/>
    <mergeCell ref="AJ33:AL33"/>
    <mergeCell ref="BQ23:BS23"/>
    <mergeCell ref="AJ31:AL31"/>
    <mergeCell ref="AM31:AO31"/>
    <mergeCell ref="AP31:AR31"/>
    <mergeCell ref="AS31:AU31"/>
    <mergeCell ref="AM27:AO27"/>
    <mergeCell ref="AM30:AO30"/>
    <mergeCell ref="AM33:AO33"/>
    <mergeCell ref="AS32:AU32"/>
    <mergeCell ref="AC32:AC33"/>
    <mergeCell ref="BH32:BJ32"/>
    <mergeCell ref="BE32:BG32"/>
    <mergeCell ref="BQ29:BS29"/>
    <mergeCell ref="AY28:BA28"/>
    <mergeCell ref="BN31:BP31"/>
    <mergeCell ref="BQ31:BS31"/>
    <mergeCell ref="AY27:BA27"/>
    <mergeCell ref="C30:AA30"/>
    <mergeCell ref="AJ30:AL30"/>
    <mergeCell ref="B22:B24"/>
    <mergeCell ref="BH14:BJ14"/>
    <mergeCell ref="BK14:BM14"/>
    <mergeCell ref="AY31:BA31"/>
    <mergeCell ref="BB31:BD31"/>
    <mergeCell ref="BE31:BG31"/>
    <mergeCell ref="BH31:BJ31"/>
    <mergeCell ref="BK31:BM31"/>
    <mergeCell ref="C22:H24"/>
    <mergeCell ref="AV15:AX15"/>
    <mergeCell ref="AS16:AU16"/>
    <mergeCell ref="BE23:BG23"/>
    <mergeCell ref="C25:AA25"/>
    <mergeCell ref="AV16:AX16"/>
    <mergeCell ref="AP18:AR18"/>
    <mergeCell ref="AJ15:AL15"/>
    <mergeCell ref="AM15:AO15"/>
    <mergeCell ref="AS15:AU15"/>
    <mergeCell ref="AY23:BA23"/>
    <mergeCell ref="BB23:BD23"/>
    <mergeCell ref="AY25:BA25"/>
    <mergeCell ref="BB28:BD28"/>
    <mergeCell ref="BE29:BG29"/>
    <mergeCell ref="BE28:BG28"/>
    <mergeCell ref="AB41:AO41"/>
    <mergeCell ref="AP35:AR35"/>
    <mergeCell ref="AB37:AO37"/>
    <mergeCell ref="AB36:AO36"/>
    <mergeCell ref="AY34:BA34"/>
    <mergeCell ref="AP37:AR37"/>
    <mergeCell ref="AP36:AR36"/>
    <mergeCell ref="AP34:AR34"/>
    <mergeCell ref="AS35:AU38"/>
    <mergeCell ref="AV35:AX38"/>
    <mergeCell ref="AY35:BA38"/>
    <mergeCell ref="AP40:AR40"/>
    <mergeCell ref="AB39:AO40"/>
    <mergeCell ref="AY41:BA41"/>
    <mergeCell ref="AP39:AR39"/>
    <mergeCell ref="C35:AA35"/>
    <mergeCell ref="C41:AA41"/>
    <mergeCell ref="BB41:BD41"/>
    <mergeCell ref="AY32:BA32"/>
    <mergeCell ref="AJ35:AL35"/>
    <mergeCell ref="AJ32:AL32"/>
    <mergeCell ref="AM32:AO32"/>
    <mergeCell ref="AP32:AR32"/>
    <mergeCell ref="AP41:AR41"/>
    <mergeCell ref="AS41:AU41"/>
    <mergeCell ref="C32:AA32"/>
    <mergeCell ref="B34:AA34"/>
    <mergeCell ref="AM35:AO35"/>
    <mergeCell ref="AB35:AI35"/>
    <mergeCell ref="AB38:AO38"/>
    <mergeCell ref="AP38:AR38"/>
    <mergeCell ref="B36:AA38"/>
    <mergeCell ref="BB35:BD38"/>
    <mergeCell ref="BB34:BD34"/>
    <mergeCell ref="BB32:BD32"/>
    <mergeCell ref="AS34:AU34"/>
    <mergeCell ref="AV34:AX34"/>
    <mergeCell ref="AV32:AX32"/>
    <mergeCell ref="AV41:AX41"/>
    <mergeCell ref="C28:AA28"/>
    <mergeCell ref="C29:AA29"/>
    <mergeCell ref="AY29:BA29"/>
    <mergeCell ref="I23:Z23"/>
    <mergeCell ref="BB24:BD24"/>
    <mergeCell ref="BB21:BD21"/>
    <mergeCell ref="BB25:BD25"/>
    <mergeCell ref="AJ21:AL21"/>
    <mergeCell ref="AM21:AO21"/>
    <mergeCell ref="AS24:AU24"/>
    <mergeCell ref="AV24:AX24"/>
    <mergeCell ref="AP27:AR27"/>
    <mergeCell ref="AS27:AU27"/>
    <mergeCell ref="AJ25:AL25"/>
    <mergeCell ref="AM25:AO25"/>
    <mergeCell ref="AP25:AR25"/>
    <mergeCell ref="AJ28:AL28"/>
    <mergeCell ref="AM28:AO28"/>
    <mergeCell ref="AP28:AR28"/>
    <mergeCell ref="AS25:AU25"/>
    <mergeCell ref="AS28:AU28"/>
    <mergeCell ref="C13:AA13"/>
    <mergeCell ref="BQ11:BS11"/>
    <mergeCell ref="BB12:BD12"/>
    <mergeCell ref="BE12:BG12"/>
    <mergeCell ref="BB11:BD11"/>
    <mergeCell ref="BE11:BG11"/>
    <mergeCell ref="BH11:BJ11"/>
    <mergeCell ref="AY14:BA14"/>
    <mergeCell ref="BB14:BD14"/>
    <mergeCell ref="BE14:BG14"/>
    <mergeCell ref="C14:AA14"/>
    <mergeCell ref="BK11:BM11"/>
    <mergeCell ref="BN11:BP11"/>
    <mergeCell ref="AP14:AR14"/>
    <mergeCell ref="AS14:AU14"/>
    <mergeCell ref="AV14:AX14"/>
    <mergeCell ref="AM14:AO14"/>
    <mergeCell ref="BN14:BP14"/>
    <mergeCell ref="BQ14:BS14"/>
    <mergeCell ref="AV17:AX17"/>
    <mergeCell ref="AJ17:AL17"/>
    <mergeCell ref="AM17:AO17"/>
    <mergeCell ref="AJ18:AL18"/>
    <mergeCell ref="AM18:AO18"/>
    <mergeCell ref="BQ28:BS28"/>
    <mergeCell ref="BE16:BG16"/>
    <mergeCell ref="BQ20:BS20"/>
    <mergeCell ref="BQ25:BS25"/>
    <mergeCell ref="BK25:BM25"/>
    <mergeCell ref="AP21:AR21"/>
    <mergeCell ref="AS21:AU21"/>
    <mergeCell ref="AY19:BA19"/>
    <mergeCell ref="AJ23:AL23"/>
    <mergeCell ref="AM23:AO23"/>
    <mergeCell ref="AP23:AR23"/>
    <mergeCell ref="AS23:AU23"/>
    <mergeCell ref="AJ27:AL27"/>
    <mergeCell ref="AJ24:AL24"/>
    <mergeCell ref="AV27:AX27"/>
    <mergeCell ref="BK26:BM26"/>
    <mergeCell ref="BN26:BP26"/>
    <mergeCell ref="BQ26:BS26"/>
    <mergeCell ref="C17:AA17"/>
    <mergeCell ref="C15:AA15"/>
    <mergeCell ref="I22:AA22"/>
    <mergeCell ref="I24:Z24"/>
    <mergeCell ref="AV18:AX18"/>
    <mergeCell ref="AS18:AU18"/>
    <mergeCell ref="AV23:AX23"/>
    <mergeCell ref="BB29:BD29"/>
    <mergeCell ref="AP15:AR15"/>
    <mergeCell ref="BB27:BD27"/>
    <mergeCell ref="AY16:BA16"/>
    <mergeCell ref="BB16:BD16"/>
    <mergeCell ref="AJ29:AL29"/>
    <mergeCell ref="C27:AA27"/>
    <mergeCell ref="AV28:AX28"/>
    <mergeCell ref="AV25:AX25"/>
    <mergeCell ref="BB19:BD19"/>
    <mergeCell ref="AV21:AX21"/>
    <mergeCell ref="AJ19:AL19"/>
    <mergeCell ref="C19:AA19"/>
    <mergeCell ref="C20:AA20"/>
    <mergeCell ref="AY21:BA21"/>
    <mergeCell ref="AM29:AO29"/>
    <mergeCell ref="AP29:AR29"/>
    <mergeCell ref="AV42:AX42"/>
    <mergeCell ref="AY18:BA18"/>
    <mergeCell ref="AP42:AR42"/>
    <mergeCell ref="AS42:AU42"/>
    <mergeCell ref="BB18:BD18"/>
    <mergeCell ref="AY17:BA17"/>
    <mergeCell ref="BB17:BD17"/>
    <mergeCell ref="AY24:BA24"/>
    <mergeCell ref="AY20:BA20"/>
    <mergeCell ref="AP17:AR17"/>
    <mergeCell ref="BB20:BD20"/>
    <mergeCell ref="AS20:AU20"/>
    <mergeCell ref="AP22:AR22"/>
    <mergeCell ref="AS22:AU22"/>
    <mergeCell ref="AV22:AX22"/>
    <mergeCell ref="AY22:BA22"/>
    <mergeCell ref="BB22:BD22"/>
    <mergeCell ref="AS29:AU29"/>
    <mergeCell ref="AV29:AX29"/>
    <mergeCell ref="AY42:BA42"/>
    <mergeCell ref="BB42:BD42"/>
    <mergeCell ref="AP30:AR30"/>
    <mergeCell ref="AS30:AU30"/>
    <mergeCell ref="AV30:AX30"/>
    <mergeCell ref="AY30:BA30"/>
    <mergeCell ref="BB30:BD30"/>
    <mergeCell ref="AV31:AX31"/>
    <mergeCell ref="AY33:BA33"/>
    <mergeCell ref="BB33:BD33"/>
    <mergeCell ref="AP33:AR33"/>
    <mergeCell ref="AS39:AU39"/>
    <mergeCell ref="AV39:AX39"/>
    <mergeCell ref="AY39:BA39"/>
    <mergeCell ref="AS33:AU33"/>
    <mergeCell ref="AV33:AX33"/>
    <mergeCell ref="BK32:BM32"/>
    <mergeCell ref="BH28:BJ28"/>
    <mergeCell ref="BK28:BM28"/>
    <mergeCell ref="BN16:BP16"/>
    <mergeCell ref="BQ16:BS16"/>
    <mergeCell ref="BN17:BP17"/>
    <mergeCell ref="BQ17:BS17"/>
    <mergeCell ref="BN18:BP18"/>
    <mergeCell ref="BQ18:BS18"/>
    <mergeCell ref="BN19:BP19"/>
    <mergeCell ref="BQ19:BS19"/>
    <mergeCell ref="BN20:BP20"/>
    <mergeCell ref="BH21:BJ21"/>
    <mergeCell ref="BK22:BM22"/>
    <mergeCell ref="BH16:BJ16"/>
    <mergeCell ref="BQ30:BS30"/>
    <mergeCell ref="BQ21:BS21"/>
    <mergeCell ref="BN27:BP27"/>
    <mergeCell ref="BN24:BP24"/>
    <mergeCell ref="BK20:BM20"/>
    <mergeCell ref="BN28:BP28"/>
    <mergeCell ref="BQ24:BS24"/>
    <mergeCell ref="BQ22:BS22"/>
    <mergeCell ref="BQ27:BS27"/>
    <mergeCell ref="BT34:BU34"/>
    <mergeCell ref="BN34:BS34"/>
    <mergeCell ref="BH29:BJ29"/>
    <mergeCell ref="BT42:BU42"/>
    <mergeCell ref="BT39:BU39"/>
    <mergeCell ref="BH39:BM39"/>
    <mergeCell ref="BH34:BM34"/>
    <mergeCell ref="BN39:BS39"/>
    <mergeCell ref="BN42:BS42"/>
    <mergeCell ref="BN41:BP41"/>
    <mergeCell ref="BQ41:BS41"/>
    <mergeCell ref="BH30:BJ30"/>
    <mergeCell ref="BK30:BM30"/>
    <mergeCell ref="BN30:BP30"/>
    <mergeCell ref="BN32:BP32"/>
    <mergeCell ref="BQ32:BS32"/>
    <mergeCell ref="BH35:BM38"/>
    <mergeCell ref="BN35:BS38"/>
    <mergeCell ref="BT35:BU38"/>
    <mergeCell ref="BH42:BM42"/>
    <mergeCell ref="BK41:BM41"/>
    <mergeCell ref="BH41:BJ41"/>
    <mergeCell ref="BN29:BP29"/>
    <mergeCell ref="BK29:BM29"/>
    <mergeCell ref="BE42:BG42"/>
    <mergeCell ref="BE41:BG41"/>
    <mergeCell ref="BE30:BG30"/>
    <mergeCell ref="BE34:BG34"/>
    <mergeCell ref="BE35:BG38"/>
    <mergeCell ref="BE33:BG33"/>
    <mergeCell ref="D5:BN5"/>
    <mergeCell ref="AB42:AO42"/>
    <mergeCell ref="BH22:BJ22"/>
    <mergeCell ref="BE24:BG24"/>
    <mergeCell ref="BN25:BP25"/>
    <mergeCell ref="BE22:BG22"/>
    <mergeCell ref="BE21:BG21"/>
    <mergeCell ref="BE20:BG20"/>
    <mergeCell ref="BE19:BG19"/>
    <mergeCell ref="BE18:BG18"/>
    <mergeCell ref="BK27:BM27"/>
    <mergeCell ref="BH27:BJ27"/>
    <mergeCell ref="BK21:BM21"/>
    <mergeCell ref="BH24:BJ24"/>
    <mergeCell ref="BK24:BM24"/>
    <mergeCell ref="BN21:BP21"/>
    <mergeCell ref="BE27:BG27"/>
    <mergeCell ref="BE25:BG25"/>
    <mergeCell ref="W46:AL46"/>
    <mergeCell ref="B8:B12"/>
    <mergeCell ref="AP43:AR43"/>
    <mergeCell ref="AJ22:AL22"/>
    <mergeCell ref="AM22:AO22"/>
    <mergeCell ref="AJ34:AL34"/>
    <mergeCell ref="AM34:AO34"/>
    <mergeCell ref="AM24:AO24"/>
    <mergeCell ref="AP24:AR24"/>
    <mergeCell ref="C8:AA12"/>
    <mergeCell ref="C18:AA18"/>
    <mergeCell ref="C21:AA21"/>
    <mergeCell ref="C16:AA16"/>
    <mergeCell ref="AJ8:AL12"/>
    <mergeCell ref="AM8:AO12"/>
    <mergeCell ref="AJ14:AL14"/>
    <mergeCell ref="AJ16:AL16"/>
    <mergeCell ref="AM16:AO16"/>
    <mergeCell ref="AP16:AR16"/>
    <mergeCell ref="AM19:AO19"/>
    <mergeCell ref="AJ20:AL20"/>
    <mergeCell ref="AM20:AO20"/>
    <mergeCell ref="AP20:AR20"/>
    <mergeCell ref="AP19:AR19"/>
    <mergeCell ref="BB8:BU10"/>
    <mergeCell ref="AS10:BA10"/>
    <mergeCell ref="AP10:AR12"/>
    <mergeCell ref="AP9:BA9"/>
    <mergeCell ref="AB9:AB12"/>
    <mergeCell ref="BH25:BJ25"/>
    <mergeCell ref="BN22:BP22"/>
    <mergeCell ref="BH23:BJ23"/>
    <mergeCell ref="BK23:BM23"/>
    <mergeCell ref="BK16:BM16"/>
    <mergeCell ref="BH17:BJ17"/>
    <mergeCell ref="BE17:BG17"/>
    <mergeCell ref="BN23:BP23"/>
    <mergeCell ref="BR13:BU13"/>
    <mergeCell ref="BH12:BJ12"/>
    <mergeCell ref="BK12:BM12"/>
    <mergeCell ref="BN12:BP12"/>
    <mergeCell ref="BQ12:BS12"/>
    <mergeCell ref="BB15:BD15"/>
    <mergeCell ref="AY15:BA15"/>
    <mergeCell ref="AV19:AX19"/>
    <mergeCell ref="AS19:AU19"/>
    <mergeCell ref="AV20:AX20"/>
    <mergeCell ref="AS17:AU17"/>
    <mergeCell ref="BJ1:BU1"/>
    <mergeCell ref="BJ4:BU4"/>
    <mergeCell ref="R7:BI7"/>
    <mergeCell ref="D6:BN6"/>
    <mergeCell ref="B53:AI53"/>
    <mergeCell ref="AC9:AC12"/>
    <mergeCell ref="AD9:AD12"/>
    <mergeCell ref="AE9:AE12"/>
    <mergeCell ref="AF9:AF12"/>
    <mergeCell ref="AG9:AG12"/>
    <mergeCell ref="AH9:AH12"/>
    <mergeCell ref="AI9:AI12"/>
    <mergeCell ref="AP8:BA8"/>
    <mergeCell ref="AS11:AU12"/>
    <mergeCell ref="AV11:AX12"/>
    <mergeCell ref="AY11:BA12"/>
    <mergeCell ref="AB8:AI8"/>
    <mergeCell ref="BE15:BG15"/>
    <mergeCell ref="BK17:BM17"/>
    <mergeCell ref="BH18:BJ18"/>
    <mergeCell ref="BK18:BM18"/>
    <mergeCell ref="BH19:BJ19"/>
    <mergeCell ref="BK19:BM19"/>
    <mergeCell ref="BH20:BJ20"/>
  </mergeCells>
  <phoneticPr fontId="3" type="noConversion"/>
  <printOptions horizontalCentered="1"/>
  <pageMargins left="0.25" right="0.25" top="0.75" bottom="0.75" header="0.3" footer="0.3"/>
  <pageSetup paperSize="9" scale="56" fitToWidth="0" fitToHeight="0" orientation="landscape" r:id="rId1"/>
  <headerFooter alignWithMargins="0"/>
  <rowBreaks count="1" manualBreakCount="1">
    <brk id="48" min="1" max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41"/>
  <sheetViews>
    <sheetView view="pageLayout" topLeftCell="A4" zoomScale="85" zoomScaleNormal="100" zoomScalePageLayoutView="85" workbookViewId="0">
      <selection activeCell="BH6" sqref="BH6"/>
    </sheetView>
  </sheetViews>
  <sheetFormatPr defaultColWidth="9" defaultRowHeight="12.75"/>
  <cols>
    <col min="1" max="1" width="5.5703125" bestFit="1" customWidth="1"/>
    <col min="2" max="2" width="3.42578125" bestFit="1" customWidth="1"/>
    <col min="3" max="3" width="14" bestFit="1" customWidth="1"/>
    <col min="4" max="4" width="5.140625" customWidth="1"/>
    <col min="5" max="8" width="3.5703125" bestFit="1" customWidth="1"/>
    <col min="9" max="9" width="4.28515625" bestFit="1" customWidth="1"/>
    <col min="10" max="55" width="3" bestFit="1" customWidth="1"/>
    <col min="56" max="56" width="3.7109375" customWidth="1"/>
    <col min="57" max="61" width="3" bestFit="1" customWidth="1"/>
  </cols>
  <sheetData>
    <row r="1" spans="1:61" ht="15.75">
      <c r="A1" s="641"/>
      <c r="B1" s="641"/>
      <c r="C1" s="641"/>
      <c r="D1" s="641"/>
      <c r="E1" s="641"/>
      <c r="F1" s="114"/>
      <c r="G1" s="114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209" t="s">
        <v>90</v>
      </c>
      <c r="AX1" s="209"/>
      <c r="AY1" s="209"/>
      <c r="AZ1" s="209"/>
      <c r="BA1" s="209"/>
      <c r="BB1" s="209"/>
      <c r="BC1" s="209"/>
      <c r="BD1" s="209"/>
      <c r="BE1" s="209"/>
      <c r="BF1" s="209"/>
      <c r="BG1" s="116"/>
      <c r="BH1" s="116"/>
      <c r="BI1" s="116"/>
    </row>
    <row r="2" spans="1:61" ht="15" customHeight="1">
      <c r="A2" s="641"/>
      <c r="B2" s="641"/>
      <c r="C2" s="641"/>
      <c r="D2" s="641"/>
      <c r="E2" s="641"/>
      <c r="F2" s="114"/>
      <c r="G2" s="114"/>
      <c r="H2" s="115"/>
      <c r="I2" s="115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209" t="s">
        <v>58</v>
      </c>
      <c r="AX2" s="209"/>
      <c r="AY2" s="209"/>
      <c r="AZ2" s="209"/>
      <c r="BA2" s="209"/>
      <c r="BB2" s="209"/>
      <c r="BC2" s="209"/>
      <c r="BD2" s="209"/>
      <c r="BE2" s="209"/>
      <c r="BF2" s="209"/>
      <c r="BG2" s="116"/>
      <c r="BH2" s="116"/>
      <c r="BI2" s="116"/>
    </row>
    <row r="3" spans="1:61" ht="30" customHeight="1">
      <c r="A3" s="641"/>
      <c r="B3" s="641"/>
      <c r="C3" s="641"/>
      <c r="D3" s="641"/>
      <c r="E3" s="641"/>
      <c r="F3" s="117"/>
      <c r="G3" s="117"/>
      <c r="H3" s="115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642" t="s">
        <v>163</v>
      </c>
      <c r="AX3" s="642"/>
      <c r="AY3" s="642"/>
      <c r="AZ3" s="642"/>
      <c r="BA3" s="642"/>
      <c r="BB3" s="642"/>
      <c r="BC3" s="642"/>
      <c r="BD3" s="642"/>
      <c r="BE3" s="642"/>
      <c r="BF3" s="642"/>
      <c r="BG3" s="116"/>
      <c r="BH3" s="116"/>
      <c r="BI3" s="116"/>
    </row>
    <row r="4" spans="1:61" ht="16.5" customHeight="1">
      <c r="A4" s="641"/>
      <c r="B4" s="641"/>
      <c r="C4" s="641"/>
      <c r="D4" s="641"/>
      <c r="E4" s="641"/>
      <c r="F4" s="114"/>
      <c r="G4" s="114"/>
      <c r="H4" s="115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643" t="s">
        <v>162</v>
      </c>
      <c r="AX4" s="643"/>
      <c r="AY4" s="643"/>
      <c r="AZ4" s="643"/>
      <c r="BA4" s="643"/>
      <c r="BB4" s="643"/>
      <c r="BC4" s="643"/>
      <c r="BD4" s="643"/>
      <c r="BE4" s="643"/>
      <c r="BF4" s="643"/>
      <c r="BG4" s="116"/>
      <c r="BH4" s="116"/>
      <c r="BI4" s="116"/>
    </row>
    <row r="5" spans="1:61" ht="14.25">
      <c r="A5" s="118"/>
      <c r="B5" s="114"/>
      <c r="C5" s="119"/>
      <c r="D5" s="119"/>
      <c r="E5" s="119"/>
      <c r="F5" s="114"/>
      <c r="G5" s="114"/>
      <c r="H5" s="115"/>
      <c r="I5" s="115"/>
      <c r="J5" s="116"/>
      <c r="K5" s="116"/>
      <c r="L5" s="614" t="s">
        <v>118</v>
      </c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</row>
    <row r="6" spans="1:61" ht="14.25">
      <c r="A6" s="118"/>
      <c r="B6" s="114"/>
      <c r="C6" s="114"/>
      <c r="D6" s="114"/>
      <c r="E6" s="114"/>
      <c r="F6" s="114"/>
      <c r="G6" s="114"/>
      <c r="H6" s="115"/>
      <c r="I6" s="115"/>
      <c r="J6" s="116"/>
      <c r="K6" s="116"/>
      <c r="L6" s="614" t="s">
        <v>119</v>
      </c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  <c r="AR6" s="614"/>
      <c r="AS6" s="614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</row>
    <row r="7" spans="1:61" ht="15.75" customHeight="1" thickBot="1">
      <c r="A7" s="118"/>
      <c r="B7" s="114"/>
      <c r="C7" s="116"/>
      <c r="D7" s="116"/>
      <c r="E7" s="116"/>
      <c r="F7" s="116"/>
      <c r="G7" s="116"/>
      <c r="H7" s="115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</row>
    <row r="8" spans="1:61">
      <c r="A8" s="615" t="s">
        <v>0</v>
      </c>
      <c r="B8" s="616" t="s">
        <v>120</v>
      </c>
      <c r="C8" s="617"/>
      <c r="D8" s="622" t="s">
        <v>121</v>
      </c>
      <c r="E8" s="625" t="s">
        <v>122</v>
      </c>
      <c r="F8" s="626"/>
      <c r="G8" s="626"/>
      <c r="H8" s="627"/>
      <c r="I8" s="628" t="s">
        <v>161</v>
      </c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629"/>
      <c r="AV8" s="629"/>
      <c r="AW8" s="629"/>
      <c r="AX8" s="629"/>
      <c r="AY8" s="629"/>
      <c r="AZ8" s="629"/>
      <c r="BA8" s="629"/>
      <c r="BB8" s="629"/>
      <c r="BC8" s="629"/>
      <c r="BD8" s="629"/>
      <c r="BE8" s="629"/>
      <c r="BF8" s="629"/>
      <c r="BG8" s="629"/>
      <c r="BH8" s="629"/>
      <c r="BI8" s="630"/>
    </row>
    <row r="9" spans="1:61">
      <c r="A9" s="615"/>
      <c r="B9" s="618"/>
      <c r="C9" s="619"/>
      <c r="D9" s="623"/>
      <c r="E9" s="623" t="s">
        <v>123</v>
      </c>
      <c r="F9" s="632" t="s">
        <v>124</v>
      </c>
      <c r="G9" s="634" t="s">
        <v>125</v>
      </c>
      <c r="H9" s="635"/>
      <c r="I9" s="120"/>
      <c r="J9" s="611" t="s">
        <v>126</v>
      </c>
      <c r="K9" s="611"/>
      <c r="L9" s="611"/>
      <c r="M9" s="611"/>
      <c r="N9" s="638" t="s">
        <v>127</v>
      </c>
      <c r="O9" s="639"/>
      <c r="P9" s="639"/>
      <c r="Q9" s="639"/>
      <c r="R9" s="640"/>
      <c r="S9" s="638" t="s">
        <v>128</v>
      </c>
      <c r="T9" s="639"/>
      <c r="U9" s="639"/>
      <c r="V9" s="640"/>
      <c r="W9" s="608" t="s">
        <v>129</v>
      </c>
      <c r="X9" s="609"/>
      <c r="Y9" s="609"/>
      <c r="Z9" s="609"/>
      <c r="AA9" s="610"/>
      <c r="AB9" s="121" t="s">
        <v>130</v>
      </c>
      <c r="AC9" s="122"/>
      <c r="AD9" s="122"/>
      <c r="AE9" s="123"/>
      <c r="AF9" s="611" t="s">
        <v>131</v>
      </c>
      <c r="AG9" s="611"/>
      <c r="AH9" s="611"/>
      <c r="AI9" s="611"/>
      <c r="AJ9" s="608" t="s">
        <v>132</v>
      </c>
      <c r="AK9" s="609"/>
      <c r="AL9" s="609"/>
      <c r="AM9" s="609"/>
      <c r="AN9" s="610"/>
      <c r="AO9" s="608" t="s">
        <v>133</v>
      </c>
      <c r="AP9" s="609"/>
      <c r="AQ9" s="609"/>
      <c r="AR9" s="610"/>
      <c r="AS9" s="121" t="s">
        <v>134</v>
      </c>
      <c r="AT9" s="122"/>
      <c r="AU9" s="122"/>
      <c r="AV9" s="123"/>
      <c r="AW9" s="611" t="s">
        <v>135</v>
      </c>
      <c r="AX9" s="611"/>
      <c r="AY9" s="611"/>
      <c r="AZ9" s="611"/>
      <c r="BA9" s="611" t="s">
        <v>136</v>
      </c>
      <c r="BB9" s="611"/>
      <c r="BC9" s="611"/>
      <c r="BD9" s="611"/>
      <c r="BE9" s="611"/>
      <c r="BF9" s="611" t="s">
        <v>137</v>
      </c>
      <c r="BG9" s="611"/>
      <c r="BH9" s="611"/>
      <c r="BI9" s="631"/>
    </row>
    <row r="10" spans="1:61">
      <c r="A10" s="615"/>
      <c r="B10" s="618"/>
      <c r="C10" s="619"/>
      <c r="D10" s="623"/>
      <c r="E10" s="623"/>
      <c r="F10" s="632"/>
      <c r="G10" s="636"/>
      <c r="H10" s="637"/>
      <c r="I10" s="124" t="s">
        <v>138</v>
      </c>
      <c r="J10" s="125">
        <v>29</v>
      </c>
      <c r="K10" s="126">
        <v>5</v>
      </c>
      <c r="L10" s="126">
        <v>12</v>
      </c>
      <c r="M10" s="126">
        <v>19</v>
      </c>
      <c r="N10" s="126">
        <v>26</v>
      </c>
      <c r="O10" s="127">
        <v>3</v>
      </c>
      <c r="P10" s="127">
        <v>10</v>
      </c>
      <c r="Q10" s="127">
        <v>17</v>
      </c>
      <c r="R10" s="127">
        <v>24</v>
      </c>
      <c r="S10" s="127">
        <v>31</v>
      </c>
      <c r="T10" s="126">
        <v>7</v>
      </c>
      <c r="U10" s="126">
        <v>14</v>
      </c>
      <c r="V10" s="126">
        <v>21</v>
      </c>
      <c r="W10" s="126">
        <v>28</v>
      </c>
      <c r="X10" s="126">
        <v>5</v>
      </c>
      <c r="Y10" s="126">
        <v>12</v>
      </c>
      <c r="Z10" s="126">
        <v>19</v>
      </c>
      <c r="AA10" s="126">
        <v>26</v>
      </c>
      <c r="AB10" s="128">
        <v>2</v>
      </c>
      <c r="AC10" s="127">
        <v>9</v>
      </c>
      <c r="AD10" s="127">
        <v>16</v>
      </c>
      <c r="AE10" s="126">
        <v>23</v>
      </c>
      <c r="AF10" s="126">
        <v>30</v>
      </c>
      <c r="AG10" s="126">
        <v>6</v>
      </c>
      <c r="AH10" s="126">
        <v>13</v>
      </c>
      <c r="AI10" s="126">
        <v>20</v>
      </c>
      <c r="AJ10" s="126">
        <v>27</v>
      </c>
      <c r="AK10" s="126">
        <v>6</v>
      </c>
      <c r="AL10" s="126">
        <v>13</v>
      </c>
      <c r="AM10" s="126">
        <v>20</v>
      </c>
      <c r="AN10" s="127">
        <v>27</v>
      </c>
      <c r="AO10" s="127">
        <v>3</v>
      </c>
      <c r="AP10" s="127">
        <v>10</v>
      </c>
      <c r="AQ10" s="127">
        <v>17</v>
      </c>
      <c r="AR10" s="126">
        <v>24</v>
      </c>
      <c r="AS10" s="125">
        <v>1</v>
      </c>
      <c r="AT10" s="126">
        <v>8</v>
      </c>
      <c r="AU10" s="126">
        <v>15</v>
      </c>
      <c r="AV10" s="126">
        <v>22</v>
      </c>
      <c r="AW10" s="126">
        <v>29</v>
      </c>
      <c r="AX10" s="126">
        <v>5</v>
      </c>
      <c r="AY10" s="125">
        <v>12</v>
      </c>
      <c r="AZ10" s="126">
        <v>19</v>
      </c>
      <c r="BA10" s="127">
        <v>26</v>
      </c>
      <c r="BB10" s="127">
        <v>3</v>
      </c>
      <c r="BC10" s="127">
        <v>10</v>
      </c>
      <c r="BD10" s="127">
        <v>17</v>
      </c>
      <c r="BE10" s="126">
        <v>24</v>
      </c>
      <c r="BF10" s="126">
        <v>31</v>
      </c>
      <c r="BG10" s="126">
        <v>7</v>
      </c>
      <c r="BH10" s="126">
        <v>14</v>
      </c>
      <c r="BI10" s="129">
        <v>21</v>
      </c>
    </row>
    <row r="11" spans="1:61">
      <c r="A11" s="615"/>
      <c r="B11" s="618"/>
      <c r="C11" s="619"/>
      <c r="D11" s="623"/>
      <c r="E11" s="623"/>
      <c r="F11" s="632"/>
      <c r="G11" s="636"/>
      <c r="H11" s="637"/>
      <c r="I11" s="124" t="s">
        <v>139</v>
      </c>
      <c r="J11" s="125">
        <v>30</v>
      </c>
      <c r="K11" s="126">
        <v>6</v>
      </c>
      <c r="L11" s="126">
        <v>13</v>
      </c>
      <c r="M11" s="126">
        <v>20</v>
      </c>
      <c r="N11" s="126">
        <v>27</v>
      </c>
      <c r="O11" s="127">
        <v>4</v>
      </c>
      <c r="P11" s="127">
        <v>11</v>
      </c>
      <c r="Q11" s="127">
        <v>18</v>
      </c>
      <c r="R11" s="127">
        <v>25</v>
      </c>
      <c r="S11" s="127">
        <v>1</v>
      </c>
      <c r="T11" s="126">
        <v>8</v>
      </c>
      <c r="U11" s="126">
        <v>15</v>
      </c>
      <c r="V11" s="126">
        <v>22</v>
      </c>
      <c r="W11" s="126">
        <v>29</v>
      </c>
      <c r="X11" s="126">
        <v>6</v>
      </c>
      <c r="Y11" s="126">
        <v>13</v>
      </c>
      <c r="Z11" s="126">
        <v>20</v>
      </c>
      <c r="AA11" s="126">
        <v>27</v>
      </c>
      <c r="AB11" s="128">
        <v>3</v>
      </c>
      <c r="AC11" s="127">
        <v>10</v>
      </c>
      <c r="AD11" s="127">
        <v>17</v>
      </c>
      <c r="AE11" s="126">
        <v>24</v>
      </c>
      <c r="AF11" s="126">
        <v>31</v>
      </c>
      <c r="AG11" s="126">
        <v>7</v>
      </c>
      <c r="AH11" s="126">
        <v>14</v>
      </c>
      <c r="AI11" s="126">
        <v>21</v>
      </c>
      <c r="AJ11" s="126">
        <v>28</v>
      </c>
      <c r="AK11" s="126">
        <v>7</v>
      </c>
      <c r="AL11" s="126">
        <v>14</v>
      </c>
      <c r="AM11" s="130">
        <v>21</v>
      </c>
      <c r="AN11" s="127">
        <v>28</v>
      </c>
      <c r="AO11" s="127">
        <v>4</v>
      </c>
      <c r="AP11" s="127">
        <v>11</v>
      </c>
      <c r="AQ11" s="127">
        <v>18</v>
      </c>
      <c r="AR11" s="130">
        <v>25</v>
      </c>
      <c r="AS11" s="126">
        <v>2</v>
      </c>
      <c r="AT11" s="125">
        <v>9</v>
      </c>
      <c r="AU11" s="126">
        <v>16</v>
      </c>
      <c r="AV11" s="130">
        <v>23</v>
      </c>
      <c r="AW11" s="126">
        <v>30</v>
      </c>
      <c r="AX11" s="126">
        <v>6</v>
      </c>
      <c r="AY11" s="126">
        <v>13</v>
      </c>
      <c r="AZ11" s="130">
        <v>20</v>
      </c>
      <c r="BA11" s="127">
        <v>27</v>
      </c>
      <c r="BB11" s="127">
        <v>4</v>
      </c>
      <c r="BC11" s="127">
        <v>11</v>
      </c>
      <c r="BD11" s="127">
        <v>18</v>
      </c>
      <c r="BE11" s="130">
        <v>25</v>
      </c>
      <c r="BF11" s="126">
        <v>1</v>
      </c>
      <c r="BG11" s="126">
        <v>8</v>
      </c>
      <c r="BH11" s="126">
        <v>15</v>
      </c>
      <c r="BI11" s="129">
        <v>22</v>
      </c>
    </row>
    <row r="12" spans="1:61">
      <c r="A12" s="615"/>
      <c r="B12" s="618"/>
      <c r="C12" s="619"/>
      <c r="D12" s="623"/>
      <c r="E12" s="623"/>
      <c r="F12" s="632"/>
      <c r="G12" s="636"/>
      <c r="H12" s="637"/>
      <c r="I12" s="124" t="s">
        <v>140</v>
      </c>
      <c r="J12" s="125">
        <v>31</v>
      </c>
      <c r="K12" s="126">
        <v>7</v>
      </c>
      <c r="L12" s="126">
        <v>14</v>
      </c>
      <c r="M12" s="126">
        <v>21</v>
      </c>
      <c r="N12" s="126">
        <v>28</v>
      </c>
      <c r="O12" s="127">
        <v>5</v>
      </c>
      <c r="P12" s="127">
        <v>12</v>
      </c>
      <c r="Q12" s="127">
        <v>19</v>
      </c>
      <c r="R12" s="127">
        <v>26</v>
      </c>
      <c r="S12" s="127">
        <v>2</v>
      </c>
      <c r="T12" s="126">
        <v>9</v>
      </c>
      <c r="U12" s="126">
        <v>16</v>
      </c>
      <c r="V12" s="126">
        <v>23</v>
      </c>
      <c r="W12" s="126">
        <v>30</v>
      </c>
      <c r="X12" s="126">
        <v>7</v>
      </c>
      <c r="Y12" s="126">
        <v>14</v>
      </c>
      <c r="Z12" s="126">
        <v>21</v>
      </c>
      <c r="AA12" s="126">
        <v>28</v>
      </c>
      <c r="AB12" s="128">
        <v>4</v>
      </c>
      <c r="AC12" s="127">
        <v>11</v>
      </c>
      <c r="AD12" s="127">
        <v>18</v>
      </c>
      <c r="AE12" s="126">
        <v>25</v>
      </c>
      <c r="AF12" s="126">
        <v>1</v>
      </c>
      <c r="AG12" s="126">
        <v>8</v>
      </c>
      <c r="AH12" s="126">
        <v>15</v>
      </c>
      <c r="AI12" s="126">
        <v>22</v>
      </c>
      <c r="AJ12" s="126">
        <v>1</v>
      </c>
      <c r="AK12" s="125">
        <v>8</v>
      </c>
      <c r="AL12" s="126">
        <v>15</v>
      </c>
      <c r="AM12" s="130">
        <v>22</v>
      </c>
      <c r="AN12" s="127">
        <v>29</v>
      </c>
      <c r="AO12" s="127">
        <v>5</v>
      </c>
      <c r="AP12" s="127">
        <v>12</v>
      </c>
      <c r="AQ12" s="127">
        <v>19</v>
      </c>
      <c r="AR12" s="130">
        <v>26</v>
      </c>
      <c r="AS12" s="126">
        <v>3</v>
      </c>
      <c r="AT12" s="126">
        <v>10</v>
      </c>
      <c r="AU12" s="126">
        <v>17</v>
      </c>
      <c r="AV12" s="130">
        <v>24</v>
      </c>
      <c r="AW12" s="126">
        <v>31</v>
      </c>
      <c r="AX12" s="126">
        <v>7</v>
      </c>
      <c r="AY12" s="126">
        <v>14</v>
      </c>
      <c r="AZ12" s="130">
        <v>21</v>
      </c>
      <c r="BA12" s="127">
        <v>28</v>
      </c>
      <c r="BB12" s="127">
        <v>5</v>
      </c>
      <c r="BC12" s="127">
        <v>12</v>
      </c>
      <c r="BD12" s="127">
        <v>19</v>
      </c>
      <c r="BE12" s="130">
        <v>26</v>
      </c>
      <c r="BF12" s="126">
        <v>2</v>
      </c>
      <c r="BG12" s="126">
        <v>9</v>
      </c>
      <c r="BH12" s="126">
        <v>16</v>
      </c>
      <c r="BI12" s="129">
        <v>23</v>
      </c>
    </row>
    <row r="13" spans="1:61">
      <c r="A13" s="615"/>
      <c r="B13" s="618"/>
      <c r="C13" s="619"/>
      <c r="D13" s="623"/>
      <c r="E13" s="623"/>
      <c r="F13" s="632"/>
      <c r="G13" s="592" t="s">
        <v>141</v>
      </c>
      <c r="H13" s="592" t="s">
        <v>142</v>
      </c>
      <c r="I13" s="124" t="s">
        <v>143</v>
      </c>
      <c r="J13" s="126">
        <v>1</v>
      </c>
      <c r="K13" s="126">
        <v>8</v>
      </c>
      <c r="L13" s="126">
        <v>15</v>
      </c>
      <c r="M13" s="126">
        <v>22</v>
      </c>
      <c r="N13" s="126">
        <v>29</v>
      </c>
      <c r="O13" s="127">
        <v>6</v>
      </c>
      <c r="P13" s="127">
        <v>13</v>
      </c>
      <c r="Q13" s="127">
        <v>20</v>
      </c>
      <c r="R13" s="127">
        <v>27</v>
      </c>
      <c r="S13" s="127">
        <v>3</v>
      </c>
      <c r="T13" s="126">
        <v>10</v>
      </c>
      <c r="U13" s="126">
        <v>17</v>
      </c>
      <c r="V13" s="126">
        <v>24</v>
      </c>
      <c r="W13" s="126">
        <v>1</v>
      </c>
      <c r="X13" s="126">
        <v>8</v>
      </c>
      <c r="Y13" s="126">
        <v>15</v>
      </c>
      <c r="Z13" s="126">
        <v>22</v>
      </c>
      <c r="AA13" s="126">
        <v>29</v>
      </c>
      <c r="AB13" s="128">
        <v>5</v>
      </c>
      <c r="AC13" s="127">
        <v>12</v>
      </c>
      <c r="AD13" s="127">
        <v>19</v>
      </c>
      <c r="AE13" s="126">
        <v>26</v>
      </c>
      <c r="AF13" s="126">
        <v>2</v>
      </c>
      <c r="AG13" s="126">
        <v>9</v>
      </c>
      <c r="AH13" s="126">
        <v>16</v>
      </c>
      <c r="AI13" s="125">
        <v>23</v>
      </c>
      <c r="AJ13" s="126">
        <v>2</v>
      </c>
      <c r="AK13" s="126">
        <v>9</v>
      </c>
      <c r="AL13" s="126">
        <v>16</v>
      </c>
      <c r="AM13" s="130">
        <v>23</v>
      </c>
      <c r="AN13" s="127">
        <v>30</v>
      </c>
      <c r="AO13" s="127">
        <v>6</v>
      </c>
      <c r="AP13" s="127">
        <v>13</v>
      </c>
      <c r="AQ13" s="127">
        <v>20</v>
      </c>
      <c r="AR13" s="130">
        <v>27</v>
      </c>
      <c r="AS13" s="126">
        <v>4</v>
      </c>
      <c r="AT13" s="126">
        <v>11</v>
      </c>
      <c r="AU13" s="126">
        <v>18</v>
      </c>
      <c r="AV13" s="130">
        <v>25</v>
      </c>
      <c r="AW13" s="126">
        <v>1</v>
      </c>
      <c r="AX13" s="126">
        <v>8</v>
      </c>
      <c r="AY13" s="126">
        <v>15</v>
      </c>
      <c r="AZ13" s="130">
        <v>22</v>
      </c>
      <c r="BA13" s="127">
        <v>29</v>
      </c>
      <c r="BB13" s="127">
        <v>6</v>
      </c>
      <c r="BC13" s="127">
        <v>13</v>
      </c>
      <c r="BD13" s="127">
        <v>20</v>
      </c>
      <c r="BE13" s="130">
        <v>27</v>
      </c>
      <c r="BF13" s="126">
        <v>3</v>
      </c>
      <c r="BG13" s="126">
        <v>10</v>
      </c>
      <c r="BH13" s="126">
        <v>17</v>
      </c>
      <c r="BI13" s="129">
        <v>24</v>
      </c>
    </row>
    <row r="14" spans="1:61">
      <c r="A14" s="615"/>
      <c r="B14" s="618"/>
      <c r="C14" s="619"/>
      <c r="D14" s="623"/>
      <c r="E14" s="623"/>
      <c r="F14" s="632"/>
      <c r="G14" s="592"/>
      <c r="H14" s="592"/>
      <c r="I14" s="124" t="s">
        <v>144</v>
      </c>
      <c r="J14" s="126">
        <v>2</v>
      </c>
      <c r="K14" s="126">
        <v>9</v>
      </c>
      <c r="L14" s="126">
        <v>16</v>
      </c>
      <c r="M14" s="126">
        <v>23</v>
      </c>
      <c r="N14" s="126">
        <v>30</v>
      </c>
      <c r="O14" s="127">
        <v>7</v>
      </c>
      <c r="P14" s="127">
        <v>14</v>
      </c>
      <c r="Q14" s="127">
        <v>21</v>
      </c>
      <c r="R14" s="127">
        <v>28</v>
      </c>
      <c r="S14" s="128">
        <v>4</v>
      </c>
      <c r="T14" s="126">
        <v>11</v>
      </c>
      <c r="U14" s="126">
        <v>18</v>
      </c>
      <c r="V14" s="126">
        <v>25</v>
      </c>
      <c r="W14" s="126">
        <v>2</v>
      </c>
      <c r="X14" s="126">
        <v>9</v>
      </c>
      <c r="Y14" s="126">
        <v>16</v>
      </c>
      <c r="Z14" s="126">
        <v>23</v>
      </c>
      <c r="AA14" s="126">
        <v>30</v>
      </c>
      <c r="AB14" s="128">
        <v>6</v>
      </c>
      <c r="AC14" s="127">
        <v>13</v>
      </c>
      <c r="AD14" s="127">
        <v>20</v>
      </c>
      <c r="AE14" s="126">
        <v>27</v>
      </c>
      <c r="AF14" s="126">
        <v>3</v>
      </c>
      <c r="AG14" s="126">
        <v>10</v>
      </c>
      <c r="AH14" s="126">
        <v>17</v>
      </c>
      <c r="AI14" s="126">
        <v>24</v>
      </c>
      <c r="AJ14" s="126">
        <v>3</v>
      </c>
      <c r="AK14" s="126">
        <v>10</v>
      </c>
      <c r="AL14" s="126">
        <v>17</v>
      </c>
      <c r="AM14" s="130">
        <v>24</v>
      </c>
      <c r="AN14" s="127">
        <v>31</v>
      </c>
      <c r="AO14" s="127">
        <v>7</v>
      </c>
      <c r="AP14" s="127">
        <v>14</v>
      </c>
      <c r="AQ14" s="127">
        <v>21</v>
      </c>
      <c r="AR14" s="130">
        <v>28</v>
      </c>
      <c r="AS14" s="126">
        <v>5</v>
      </c>
      <c r="AT14" s="126">
        <v>12</v>
      </c>
      <c r="AU14" s="126">
        <v>19</v>
      </c>
      <c r="AV14" s="130">
        <v>26</v>
      </c>
      <c r="AW14" s="126">
        <v>2</v>
      </c>
      <c r="AX14" s="126">
        <v>9</v>
      </c>
      <c r="AY14" s="126">
        <v>16</v>
      </c>
      <c r="AZ14" s="130">
        <v>23</v>
      </c>
      <c r="BA14" s="127">
        <v>30</v>
      </c>
      <c r="BB14" s="127">
        <v>7</v>
      </c>
      <c r="BC14" s="127">
        <v>14</v>
      </c>
      <c r="BD14" s="127">
        <v>21</v>
      </c>
      <c r="BE14" s="130">
        <v>28</v>
      </c>
      <c r="BF14" s="126">
        <v>4</v>
      </c>
      <c r="BG14" s="126">
        <v>11</v>
      </c>
      <c r="BH14" s="126">
        <v>18</v>
      </c>
      <c r="BI14" s="129">
        <v>25</v>
      </c>
    </row>
    <row r="15" spans="1:61">
      <c r="A15" s="615"/>
      <c r="B15" s="618"/>
      <c r="C15" s="619"/>
      <c r="D15" s="623"/>
      <c r="E15" s="623"/>
      <c r="F15" s="632"/>
      <c r="G15" s="592"/>
      <c r="H15" s="592"/>
      <c r="I15" s="124" t="s">
        <v>145</v>
      </c>
      <c r="J15" s="126">
        <v>3</v>
      </c>
      <c r="K15" s="126">
        <v>10</v>
      </c>
      <c r="L15" s="126">
        <v>17</v>
      </c>
      <c r="M15" s="126">
        <v>24</v>
      </c>
      <c r="N15" s="126">
        <v>1</v>
      </c>
      <c r="O15" s="127">
        <v>8</v>
      </c>
      <c r="P15" s="127">
        <v>15</v>
      </c>
      <c r="Q15" s="127">
        <v>22</v>
      </c>
      <c r="R15" s="127">
        <v>29</v>
      </c>
      <c r="S15" s="127">
        <v>5</v>
      </c>
      <c r="T15" s="126">
        <v>12</v>
      </c>
      <c r="U15" s="126">
        <v>19</v>
      </c>
      <c r="V15" s="126">
        <v>26</v>
      </c>
      <c r="W15" s="126">
        <v>3</v>
      </c>
      <c r="X15" s="126">
        <v>10</v>
      </c>
      <c r="Y15" s="126">
        <v>17</v>
      </c>
      <c r="Z15" s="126">
        <v>24</v>
      </c>
      <c r="AA15" s="126">
        <v>31</v>
      </c>
      <c r="AB15" s="128">
        <v>7</v>
      </c>
      <c r="AC15" s="127">
        <v>14</v>
      </c>
      <c r="AD15" s="127">
        <v>21</v>
      </c>
      <c r="AE15" s="126">
        <v>28</v>
      </c>
      <c r="AF15" s="126">
        <v>4</v>
      </c>
      <c r="AG15" s="126">
        <v>11</v>
      </c>
      <c r="AH15" s="126">
        <v>18</v>
      </c>
      <c r="AI15" s="126">
        <v>25</v>
      </c>
      <c r="AJ15" s="126">
        <v>4</v>
      </c>
      <c r="AK15" s="126">
        <v>11</v>
      </c>
      <c r="AL15" s="126">
        <v>18</v>
      </c>
      <c r="AM15" s="130">
        <v>25</v>
      </c>
      <c r="AN15" s="127">
        <v>1</v>
      </c>
      <c r="AO15" s="127">
        <v>8</v>
      </c>
      <c r="AP15" s="127">
        <v>15</v>
      </c>
      <c r="AQ15" s="127">
        <v>22</v>
      </c>
      <c r="AR15" s="130">
        <v>29</v>
      </c>
      <c r="AS15" s="126">
        <v>6</v>
      </c>
      <c r="AT15" s="126">
        <v>13</v>
      </c>
      <c r="AU15" s="126">
        <v>20</v>
      </c>
      <c r="AV15" s="130">
        <v>27</v>
      </c>
      <c r="AW15" s="126">
        <v>3</v>
      </c>
      <c r="AX15" s="126">
        <v>10</v>
      </c>
      <c r="AY15" s="126">
        <v>17</v>
      </c>
      <c r="AZ15" s="130">
        <v>24</v>
      </c>
      <c r="BA15" s="127">
        <v>1</v>
      </c>
      <c r="BB15" s="127">
        <v>8</v>
      </c>
      <c r="BC15" s="127">
        <v>15</v>
      </c>
      <c r="BD15" s="127">
        <v>22</v>
      </c>
      <c r="BE15" s="130">
        <v>29</v>
      </c>
      <c r="BF15" s="126">
        <v>5</v>
      </c>
      <c r="BG15" s="126">
        <v>12</v>
      </c>
      <c r="BH15" s="126">
        <v>19</v>
      </c>
      <c r="BI15" s="129">
        <v>26</v>
      </c>
    </row>
    <row r="16" spans="1:61">
      <c r="A16" s="615"/>
      <c r="B16" s="618"/>
      <c r="C16" s="619"/>
      <c r="D16" s="623"/>
      <c r="E16" s="623"/>
      <c r="F16" s="632"/>
      <c r="G16" s="592"/>
      <c r="H16" s="592"/>
      <c r="I16" s="131" t="s">
        <v>146</v>
      </c>
      <c r="J16" s="132">
        <v>4</v>
      </c>
      <c r="K16" s="132">
        <v>11</v>
      </c>
      <c r="L16" s="132">
        <v>18</v>
      </c>
      <c r="M16" s="132">
        <v>25</v>
      </c>
      <c r="N16" s="132">
        <v>2</v>
      </c>
      <c r="O16" s="133">
        <v>9</v>
      </c>
      <c r="P16" s="133">
        <v>16</v>
      </c>
      <c r="Q16" s="133">
        <v>23</v>
      </c>
      <c r="R16" s="133">
        <v>30</v>
      </c>
      <c r="S16" s="133">
        <v>6</v>
      </c>
      <c r="T16" s="132">
        <v>13</v>
      </c>
      <c r="U16" s="132">
        <v>20</v>
      </c>
      <c r="V16" s="132">
        <v>27</v>
      </c>
      <c r="W16" s="132">
        <v>4</v>
      </c>
      <c r="X16" s="132">
        <v>11</v>
      </c>
      <c r="Y16" s="132">
        <v>18</v>
      </c>
      <c r="Z16" s="132">
        <v>25</v>
      </c>
      <c r="AA16" s="132">
        <v>1</v>
      </c>
      <c r="AB16" s="134">
        <v>8</v>
      </c>
      <c r="AC16" s="133">
        <v>15</v>
      </c>
      <c r="AD16" s="133">
        <v>22</v>
      </c>
      <c r="AE16" s="132">
        <v>29</v>
      </c>
      <c r="AF16" s="132">
        <v>5</v>
      </c>
      <c r="AG16" s="132">
        <v>12</v>
      </c>
      <c r="AH16" s="132">
        <v>19</v>
      </c>
      <c r="AI16" s="132">
        <v>26</v>
      </c>
      <c r="AJ16" s="132">
        <v>5</v>
      </c>
      <c r="AK16" s="132">
        <v>12</v>
      </c>
      <c r="AL16" s="132">
        <v>19</v>
      </c>
      <c r="AM16" s="135">
        <v>26</v>
      </c>
      <c r="AN16" s="133">
        <v>2</v>
      </c>
      <c r="AO16" s="133">
        <v>9</v>
      </c>
      <c r="AP16" s="133">
        <v>16</v>
      </c>
      <c r="AQ16" s="133">
        <v>23</v>
      </c>
      <c r="AR16" s="135">
        <v>30</v>
      </c>
      <c r="AS16" s="132">
        <v>7</v>
      </c>
      <c r="AT16" s="132">
        <v>14</v>
      </c>
      <c r="AU16" s="132">
        <v>21</v>
      </c>
      <c r="AV16" s="135">
        <v>28</v>
      </c>
      <c r="AW16" s="132">
        <v>4</v>
      </c>
      <c r="AX16" s="132">
        <v>11</v>
      </c>
      <c r="AY16" s="132">
        <v>18</v>
      </c>
      <c r="AZ16" s="135">
        <v>25</v>
      </c>
      <c r="BA16" s="133">
        <v>2</v>
      </c>
      <c r="BB16" s="133">
        <v>9</v>
      </c>
      <c r="BC16" s="133">
        <v>16</v>
      </c>
      <c r="BD16" s="133">
        <v>23</v>
      </c>
      <c r="BE16" s="135">
        <v>30</v>
      </c>
      <c r="BF16" s="132">
        <v>6</v>
      </c>
      <c r="BG16" s="132">
        <v>13</v>
      </c>
      <c r="BH16" s="132">
        <v>20</v>
      </c>
      <c r="BI16" s="136">
        <v>27</v>
      </c>
    </row>
    <row r="17" spans="1:61">
      <c r="A17" s="615"/>
      <c r="B17" s="618"/>
      <c r="C17" s="619"/>
      <c r="D17" s="623"/>
      <c r="E17" s="623"/>
      <c r="F17" s="632"/>
      <c r="G17" s="592"/>
      <c r="H17" s="592"/>
      <c r="I17" s="137"/>
      <c r="J17" s="593" t="s">
        <v>25</v>
      </c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5"/>
      <c r="Z17" s="138" t="s">
        <v>32</v>
      </c>
      <c r="AA17" s="139"/>
      <c r="AB17" s="139"/>
      <c r="AC17" s="593" t="s">
        <v>147</v>
      </c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5"/>
      <c r="AY17" s="116"/>
      <c r="AZ17" s="140"/>
      <c r="BA17" s="139"/>
      <c r="BB17" s="139"/>
      <c r="BC17" s="139"/>
      <c r="BD17" s="139"/>
      <c r="BE17" s="139"/>
      <c r="BF17" s="139"/>
      <c r="BG17" s="139"/>
      <c r="BH17" s="139"/>
      <c r="BI17" s="141"/>
    </row>
    <row r="18" spans="1:61">
      <c r="A18" s="615"/>
      <c r="B18" s="620"/>
      <c r="C18" s="621"/>
      <c r="D18" s="624"/>
      <c r="E18" s="624"/>
      <c r="F18" s="633"/>
      <c r="G18" s="592"/>
      <c r="H18" s="592"/>
      <c r="I18" s="142"/>
      <c r="J18" s="143">
        <v>1</v>
      </c>
      <c r="K18" s="144">
        <v>2</v>
      </c>
      <c r="L18" s="144">
        <v>3</v>
      </c>
      <c r="M18" s="144">
        <v>4</v>
      </c>
      <c r="N18" s="145">
        <v>5</v>
      </c>
      <c r="O18" s="145">
        <v>6</v>
      </c>
      <c r="P18" s="145">
        <v>7</v>
      </c>
      <c r="Q18" s="145">
        <v>8</v>
      </c>
      <c r="R18" s="145">
        <v>9</v>
      </c>
      <c r="S18" s="144">
        <v>10</v>
      </c>
      <c r="T18" s="144">
        <v>11</v>
      </c>
      <c r="U18" s="144">
        <v>12</v>
      </c>
      <c r="V18" s="144">
        <v>13</v>
      </c>
      <c r="W18" s="144">
        <v>14</v>
      </c>
      <c r="X18" s="144">
        <v>15</v>
      </c>
      <c r="Y18" s="144">
        <v>16</v>
      </c>
      <c r="Z18" s="144">
        <v>17</v>
      </c>
      <c r="AA18" s="145">
        <v>18</v>
      </c>
      <c r="AB18" s="145">
        <v>19</v>
      </c>
      <c r="AC18" s="145">
        <v>20</v>
      </c>
      <c r="AD18" s="145">
        <v>21</v>
      </c>
      <c r="AE18" s="144">
        <v>22</v>
      </c>
      <c r="AF18" s="144">
        <v>23</v>
      </c>
      <c r="AG18" s="144">
        <v>24</v>
      </c>
      <c r="AH18" s="144">
        <v>25</v>
      </c>
      <c r="AI18" s="144">
        <v>26</v>
      </c>
      <c r="AJ18" s="144">
        <v>27</v>
      </c>
      <c r="AK18" s="144">
        <v>28</v>
      </c>
      <c r="AL18" s="144">
        <v>29</v>
      </c>
      <c r="AM18" s="145">
        <v>30</v>
      </c>
      <c r="AN18" s="145">
        <v>31</v>
      </c>
      <c r="AO18" s="145">
        <v>32</v>
      </c>
      <c r="AP18" s="145">
        <v>33</v>
      </c>
      <c r="AQ18" s="145">
        <v>34</v>
      </c>
      <c r="AR18" s="145">
        <v>35</v>
      </c>
      <c r="AS18" s="144">
        <v>36</v>
      </c>
      <c r="AT18" s="144">
        <v>37</v>
      </c>
      <c r="AU18" s="144">
        <v>38</v>
      </c>
      <c r="AV18" s="145">
        <v>39</v>
      </c>
      <c r="AW18" s="144">
        <v>40</v>
      </c>
      <c r="AX18" s="144">
        <v>41</v>
      </c>
      <c r="AY18" s="144">
        <v>42</v>
      </c>
      <c r="AZ18" s="145">
        <v>43</v>
      </c>
      <c r="BA18" s="145">
        <v>44</v>
      </c>
      <c r="BB18" s="145">
        <v>45</v>
      </c>
      <c r="BC18" s="145">
        <v>46</v>
      </c>
      <c r="BD18" s="145">
        <v>47</v>
      </c>
      <c r="BE18" s="145">
        <v>48</v>
      </c>
      <c r="BF18" s="144">
        <v>49</v>
      </c>
      <c r="BG18" s="144">
        <v>50</v>
      </c>
      <c r="BH18" s="144">
        <v>51</v>
      </c>
      <c r="BI18" s="146">
        <v>52</v>
      </c>
    </row>
    <row r="19" spans="1:61">
      <c r="A19" s="147" t="s">
        <v>40</v>
      </c>
      <c r="B19" s="588" t="s">
        <v>30</v>
      </c>
      <c r="C19" s="589"/>
      <c r="D19" s="148"/>
      <c r="E19" s="149"/>
      <c r="F19" s="149"/>
      <c r="G19" s="148"/>
      <c r="H19" s="150"/>
      <c r="I19" s="149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590"/>
      <c r="AK19" s="590"/>
      <c r="AL19" s="590"/>
      <c r="AM19" s="590"/>
      <c r="AN19" s="590"/>
      <c r="AO19" s="590"/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90"/>
      <c r="BF19" s="590"/>
      <c r="BG19" s="590"/>
      <c r="BH19" s="590"/>
      <c r="BI19" s="591"/>
    </row>
    <row r="20" spans="1:61">
      <c r="A20" s="151" t="s">
        <v>47</v>
      </c>
      <c r="B20" s="152">
        <v>1</v>
      </c>
      <c r="C20" s="153" t="s">
        <v>46</v>
      </c>
      <c r="D20" s="186">
        <f t="shared" ref="D20:D29" si="0">SUM(E20:F20)</f>
        <v>117</v>
      </c>
      <c r="E20" s="148">
        <f>SUM(J20:Y20)</f>
        <v>48</v>
      </c>
      <c r="F20" s="149">
        <f>SUM(AC20:AY20)</f>
        <v>69</v>
      </c>
      <c r="G20" s="148"/>
      <c r="H20" s="155">
        <v>2</v>
      </c>
      <c r="I20" s="156"/>
      <c r="J20" s="157">
        <v>3</v>
      </c>
      <c r="K20" s="157">
        <v>3</v>
      </c>
      <c r="L20" s="157">
        <v>3</v>
      </c>
      <c r="M20" s="157">
        <v>3</v>
      </c>
      <c r="N20" s="157">
        <v>3</v>
      </c>
      <c r="O20" s="157">
        <v>3</v>
      </c>
      <c r="P20" s="157">
        <v>3</v>
      </c>
      <c r="Q20" s="157">
        <v>3</v>
      </c>
      <c r="R20" s="157">
        <v>3</v>
      </c>
      <c r="S20" s="157">
        <v>3</v>
      </c>
      <c r="T20" s="157">
        <v>3</v>
      </c>
      <c r="U20" s="157">
        <v>3</v>
      </c>
      <c r="V20" s="157">
        <v>3</v>
      </c>
      <c r="W20" s="157">
        <v>3</v>
      </c>
      <c r="X20" s="157">
        <v>3</v>
      </c>
      <c r="Y20" s="157">
        <v>3</v>
      </c>
      <c r="Z20" s="158"/>
      <c r="AA20" s="159" t="s">
        <v>148</v>
      </c>
      <c r="AB20" s="159" t="s">
        <v>148</v>
      </c>
      <c r="AC20" s="157">
        <v>3</v>
      </c>
      <c r="AD20" s="157">
        <v>3</v>
      </c>
      <c r="AE20" s="157">
        <v>3</v>
      </c>
      <c r="AF20" s="157">
        <v>3</v>
      </c>
      <c r="AG20" s="157">
        <v>3</v>
      </c>
      <c r="AH20" s="157">
        <v>3</v>
      </c>
      <c r="AI20" s="157">
        <v>3</v>
      </c>
      <c r="AJ20" s="157">
        <v>3</v>
      </c>
      <c r="AK20" s="157">
        <v>3</v>
      </c>
      <c r="AL20" s="157">
        <v>3</v>
      </c>
      <c r="AM20" s="157">
        <v>3</v>
      </c>
      <c r="AN20" s="157">
        <v>3</v>
      </c>
      <c r="AO20" s="157">
        <v>3</v>
      </c>
      <c r="AP20" s="157">
        <v>3</v>
      </c>
      <c r="AQ20" s="157">
        <v>3</v>
      </c>
      <c r="AR20" s="157">
        <v>3</v>
      </c>
      <c r="AS20" s="157">
        <v>3</v>
      </c>
      <c r="AT20" s="157">
        <v>3</v>
      </c>
      <c r="AU20" s="157">
        <v>3</v>
      </c>
      <c r="AV20" s="157">
        <v>4</v>
      </c>
      <c r="AW20" s="157">
        <v>4</v>
      </c>
      <c r="AX20" s="157">
        <v>4</v>
      </c>
      <c r="AY20" s="157" t="s">
        <v>32</v>
      </c>
      <c r="AZ20" s="206" t="s">
        <v>61</v>
      </c>
      <c r="BA20" s="159" t="s">
        <v>148</v>
      </c>
      <c r="BB20" s="159" t="s">
        <v>148</v>
      </c>
      <c r="BC20" s="159" t="s">
        <v>148</v>
      </c>
      <c r="BD20" s="159" t="s">
        <v>148</v>
      </c>
      <c r="BE20" s="159" t="s">
        <v>148</v>
      </c>
      <c r="BF20" s="159" t="s">
        <v>148</v>
      </c>
      <c r="BG20" s="159" t="s">
        <v>148</v>
      </c>
      <c r="BH20" s="159" t="s">
        <v>148</v>
      </c>
      <c r="BI20" s="160" t="s">
        <v>148</v>
      </c>
    </row>
    <row r="21" spans="1:61" ht="56.25">
      <c r="A21" s="151" t="s">
        <v>48</v>
      </c>
      <c r="B21" s="152">
        <v>2</v>
      </c>
      <c r="C21" s="161" t="s">
        <v>149</v>
      </c>
      <c r="D21" s="186">
        <f t="shared" si="0"/>
        <v>156</v>
      </c>
      <c r="E21" s="148">
        <f t="shared" ref="E21:E25" si="1">SUM(J21:Y21)</f>
        <v>64</v>
      </c>
      <c r="F21" s="149">
        <f t="shared" ref="F21:F29" si="2">SUM(AC21:AZ21)</f>
        <v>92</v>
      </c>
      <c r="G21" s="162">
        <v>1.2</v>
      </c>
      <c r="H21" s="148"/>
      <c r="I21" s="156"/>
      <c r="J21" s="157">
        <v>4</v>
      </c>
      <c r="K21" s="157">
        <v>4</v>
      </c>
      <c r="L21" s="157">
        <v>4</v>
      </c>
      <c r="M21" s="157">
        <v>4</v>
      </c>
      <c r="N21" s="157">
        <v>4</v>
      </c>
      <c r="O21" s="157">
        <v>4</v>
      </c>
      <c r="P21" s="157">
        <v>4</v>
      </c>
      <c r="Q21" s="157">
        <v>4</v>
      </c>
      <c r="R21" s="157">
        <v>4</v>
      </c>
      <c r="S21" s="157">
        <v>4</v>
      </c>
      <c r="T21" s="157">
        <v>4</v>
      </c>
      <c r="U21" s="157">
        <v>4</v>
      </c>
      <c r="V21" s="157">
        <v>4</v>
      </c>
      <c r="W21" s="157">
        <v>4</v>
      </c>
      <c r="X21" s="157">
        <v>4</v>
      </c>
      <c r="Y21" s="157">
        <v>4</v>
      </c>
      <c r="Z21" s="158" t="s">
        <v>57</v>
      </c>
      <c r="AA21" s="159" t="s">
        <v>148</v>
      </c>
      <c r="AB21" s="159" t="s">
        <v>148</v>
      </c>
      <c r="AC21" s="157">
        <v>5</v>
      </c>
      <c r="AD21" s="157">
        <v>5</v>
      </c>
      <c r="AE21" s="157">
        <v>5</v>
      </c>
      <c r="AF21" s="157">
        <v>5</v>
      </c>
      <c r="AG21" s="157">
        <v>4</v>
      </c>
      <c r="AH21" s="157">
        <v>4</v>
      </c>
      <c r="AI21" s="157">
        <v>4</v>
      </c>
      <c r="AJ21" s="157">
        <v>4</v>
      </c>
      <c r="AK21" s="157">
        <v>4</v>
      </c>
      <c r="AL21" s="157">
        <v>4</v>
      </c>
      <c r="AM21" s="157">
        <v>4</v>
      </c>
      <c r="AN21" s="157">
        <v>4</v>
      </c>
      <c r="AO21" s="157">
        <v>4</v>
      </c>
      <c r="AP21" s="157">
        <v>4</v>
      </c>
      <c r="AQ21" s="157">
        <v>4</v>
      </c>
      <c r="AR21" s="157">
        <v>4</v>
      </c>
      <c r="AS21" s="157">
        <v>4</v>
      </c>
      <c r="AT21" s="157">
        <v>4</v>
      </c>
      <c r="AU21" s="157">
        <v>4</v>
      </c>
      <c r="AV21" s="157">
        <v>4</v>
      </c>
      <c r="AW21" s="157">
        <v>4</v>
      </c>
      <c r="AX21" s="157">
        <v>4</v>
      </c>
      <c r="AY21" s="157" t="s">
        <v>32</v>
      </c>
      <c r="AZ21" s="158" t="s">
        <v>57</v>
      </c>
      <c r="BA21" s="159" t="s">
        <v>148</v>
      </c>
      <c r="BB21" s="159" t="s">
        <v>148</v>
      </c>
      <c r="BC21" s="159" t="s">
        <v>148</v>
      </c>
      <c r="BD21" s="159" t="s">
        <v>148</v>
      </c>
      <c r="BE21" s="159" t="s">
        <v>148</v>
      </c>
      <c r="BF21" s="159" t="s">
        <v>148</v>
      </c>
      <c r="BG21" s="159" t="s">
        <v>148</v>
      </c>
      <c r="BH21" s="159" t="s">
        <v>148</v>
      </c>
      <c r="BI21" s="160" t="s">
        <v>148</v>
      </c>
    </row>
    <row r="22" spans="1:61" ht="22.5">
      <c r="A22" s="151" t="s">
        <v>50</v>
      </c>
      <c r="B22" s="152">
        <v>3</v>
      </c>
      <c r="C22" s="163" t="s">
        <v>150</v>
      </c>
      <c r="D22" s="186">
        <f t="shared" si="0"/>
        <v>117</v>
      </c>
      <c r="E22" s="148">
        <f t="shared" si="1"/>
        <v>48</v>
      </c>
      <c r="F22" s="149">
        <f t="shared" si="2"/>
        <v>69</v>
      </c>
      <c r="G22" s="148"/>
      <c r="H22" s="155">
        <v>2</v>
      </c>
      <c r="I22" s="156"/>
      <c r="J22" s="157">
        <v>3</v>
      </c>
      <c r="K22" s="157">
        <v>3</v>
      </c>
      <c r="L22" s="157">
        <v>3</v>
      </c>
      <c r="M22" s="157">
        <v>3</v>
      </c>
      <c r="N22" s="157">
        <v>3</v>
      </c>
      <c r="O22" s="157">
        <v>3</v>
      </c>
      <c r="P22" s="157">
        <v>3</v>
      </c>
      <c r="Q22" s="157">
        <v>3</v>
      </c>
      <c r="R22" s="157">
        <v>3</v>
      </c>
      <c r="S22" s="157">
        <v>3</v>
      </c>
      <c r="T22" s="157">
        <v>3</v>
      </c>
      <c r="U22" s="157">
        <v>3</v>
      </c>
      <c r="V22" s="157">
        <v>3</v>
      </c>
      <c r="W22" s="157">
        <v>3</v>
      </c>
      <c r="X22" s="157">
        <v>3</v>
      </c>
      <c r="Y22" s="157">
        <v>3</v>
      </c>
      <c r="Z22" s="162" t="s">
        <v>32</v>
      </c>
      <c r="AA22" s="159" t="s">
        <v>148</v>
      </c>
      <c r="AB22" s="159" t="s">
        <v>148</v>
      </c>
      <c r="AC22" s="157">
        <v>6</v>
      </c>
      <c r="AD22" s="157">
        <v>3</v>
      </c>
      <c r="AE22" s="157">
        <v>3</v>
      </c>
      <c r="AF22" s="157">
        <v>3</v>
      </c>
      <c r="AG22" s="157">
        <v>3</v>
      </c>
      <c r="AH22" s="157">
        <v>3</v>
      </c>
      <c r="AI22" s="157">
        <v>3</v>
      </c>
      <c r="AJ22" s="157">
        <v>3</v>
      </c>
      <c r="AK22" s="157">
        <v>3</v>
      </c>
      <c r="AL22" s="157">
        <v>3</v>
      </c>
      <c r="AM22" s="157">
        <v>3</v>
      </c>
      <c r="AN22" s="157">
        <v>3</v>
      </c>
      <c r="AO22" s="157">
        <v>3</v>
      </c>
      <c r="AP22" s="157">
        <v>3</v>
      </c>
      <c r="AQ22" s="157">
        <v>3</v>
      </c>
      <c r="AR22" s="157">
        <v>3</v>
      </c>
      <c r="AS22" s="157">
        <v>3</v>
      </c>
      <c r="AT22" s="157">
        <v>3</v>
      </c>
      <c r="AU22" s="157">
        <v>3</v>
      </c>
      <c r="AV22" s="157">
        <v>3</v>
      </c>
      <c r="AW22" s="157">
        <v>3</v>
      </c>
      <c r="AX22" s="157">
        <v>3</v>
      </c>
      <c r="AY22" s="157" t="s">
        <v>32</v>
      </c>
      <c r="AZ22" s="206" t="s">
        <v>61</v>
      </c>
      <c r="BA22" s="159" t="s">
        <v>148</v>
      </c>
      <c r="BB22" s="159" t="s">
        <v>148</v>
      </c>
      <c r="BC22" s="159" t="s">
        <v>148</v>
      </c>
      <c r="BD22" s="159" t="s">
        <v>148</v>
      </c>
      <c r="BE22" s="159" t="s">
        <v>148</v>
      </c>
      <c r="BF22" s="159" t="s">
        <v>148</v>
      </c>
      <c r="BG22" s="159" t="s">
        <v>148</v>
      </c>
      <c r="BH22" s="159" t="s">
        <v>148</v>
      </c>
      <c r="BI22" s="160" t="s">
        <v>148</v>
      </c>
    </row>
    <row r="23" spans="1:61" ht="45">
      <c r="A23" s="151" t="s">
        <v>52</v>
      </c>
      <c r="B23" s="152">
        <v>4</v>
      </c>
      <c r="C23" s="161" t="s">
        <v>151</v>
      </c>
      <c r="D23" s="186">
        <f t="shared" si="0"/>
        <v>70</v>
      </c>
      <c r="E23" s="148">
        <f t="shared" si="1"/>
        <v>0</v>
      </c>
      <c r="F23" s="149">
        <f t="shared" si="2"/>
        <v>70</v>
      </c>
      <c r="G23" s="148"/>
      <c r="H23" s="155">
        <v>2</v>
      </c>
      <c r="I23" s="156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8"/>
      <c r="AA23" s="159" t="s">
        <v>148</v>
      </c>
      <c r="AB23" s="159" t="s">
        <v>148</v>
      </c>
      <c r="AC23" s="157" t="s">
        <v>32</v>
      </c>
      <c r="AD23" s="157" t="s">
        <v>32</v>
      </c>
      <c r="AE23" s="157" t="s">
        <v>32</v>
      </c>
      <c r="AF23" s="157" t="s">
        <v>32</v>
      </c>
      <c r="AG23" s="157" t="s">
        <v>32</v>
      </c>
      <c r="AH23" s="157"/>
      <c r="AI23" s="157">
        <v>2</v>
      </c>
      <c r="AJ23" s="157">
        <v>2</v>
      </c>
      <c r="AK23" s="157">
        <v>2</v>
      </c>
      <c r="AL23" s="157">
        <v>2</v>
      </c>
      <c r="AM23" s="157">
        <v>2</v>
      </c>
      <c r="AN23" s="157">
        <v>2</v>
      </c>
      <c r="AO23" s="157">
        <v>2</v>
      </c>
      <c r="AP23" s="157">
        <v>3</v>
      </c>
      <c r="AQ23" s="157">
        <v>3</v>
      </c>
      <c r="AR23" s="157">
        <v>2</v>
      </c>
      <c r="AS23" s="157">
        <v>2</v>
      </c>
      <c r="AT23" s="157">
        <v>2</v>
      </c>
      <c r="AU23" s="157">
        <v>2</v>
      </c>
      <c r="AV23" s="157">
        <v>2</v>
      </c>
      <c r="AW23" s="157">
        <v>2</v>
      </c>
      <c r="AX23" s="157">
        <v>2</v>
      </c>
      <c r="AY23" s="157">
        <v>36</v>
      </c>
      <c r="AZ23" s="206" t="s">
        <v>61</v>
      </c>
      <c r="BA23" s="159" t="s">
        <v>148</v>
      </c>
      <c r="BB23" s="159" t="s">
        <v>148</v>
      </c>
      <c r="BC23" s="159" t="s">
        <v>148</v>
      </c>
      <c r="BD23" s="159" t="s">
        <v>148</v>
      </c>
      <c r="BE23" s="159" t="s">
        <v>148</v>
      </c>
      <c r="BF23" s="159" t="s">
        <v>148</v>
      </c>
      <c r="BG23" s="159" t="s">
        <v>148</v>
      </c>
      <c r="BH23" s="159" t="s">
        <v>148</v>
      </c>
      <c r="BI23" s="160" t="s">
        <v>148</v>
      </c>
    </row>
    <row r="24" spans="1:61">
      <c r="A24" s="164" t="s">
        <v>54</v>
      </c>
      <c r="B24" s="152">
        <v>5</v>
      </c>
      <c r="C24" s="165" t="s">
        <v>53</v>
      </c>
      <c r="D24" s="186">
        <f t="shared" si="0"/>
        <v>78</v>
      </c>
      <c r="E24" s="148">
        <f t="shared" si="1"/>
        <v>32</v>
      </c>
      <c r="F24" s="149">
        <f t="shared" si="2"/>
        <v>46</v>
      </c>
      <c r="G24" s="148"/>
      <c r="H24" s="155">
        <v>2</v>
      </c>
      <c r="I24" s="156"/>
      <c r="J24" s="157">
        <v>2</v>
      </c>
      <c r="K24" s="157">
        <v>2</v>
      </c>
      <c r="L24" s="157">
        <v>2</v>
      </c>
      <c r="M24" s="157">
        <v>2</v>
      </c>
      <c r="N24" s="157">
        <v>2</v>
      </c>
      <c r="O24" s="157">
        <v>2</v>
      </c>
      <c r="P24" s="157">
        <v>2</v>
      </c>
      <c r="Q24" s="157">
        <v>2</v>
      </c>
      <c r="R24" s="157">
        <v>2</v>
      </c>
      <c r="S24" s="157">
        <v>2</v>
      </c>
      <c r="T24" s="157">
        <v>2</v>
      </c>
      <c r="U24" s="157">
        <v>2</v>
      </c>
      <c r="V24" s="157">
        <v>2</v>
      </c>
      <c r="W24" s="157">
        <v>2</v>
      </c>
      <c r="X24" s="157">
        <v>2</v>
      </c>
      <c r="Y24" s="157">
        <v>2</v>
      </c>
      <c r="Z24" s="158"/>
      <c r="AA24" s="159" t="s">
        <v>148</v>
      </c>
      <c r="AB24" s="159" t="s">
        <v>148</v>
      </c>
      <c r="AC24" s="157">
        <v>2</v>
      </c>
      <c r="AD24" s="157">
        <v>2</v>
      </c>
      <c r="AE24" s="157">
        <v>2</v>
      </c>
      <c r="AF24" s="157">
        <v>2</v>
      </c>
      <c r="AG24" s="157">
        <v>2</v>
      </c>
      <c r="AH24" s="157">
        <v>2</v>
      </c>
      <c r="AI24" s="157">
        <v>2</v>
      </c>
      <c r="AJ24" s="157">
        <v>2</v>
      </c>
      <c r="AK24" s="157">
        <v>2</v>
      </c>
      <c r="AL24" s="157">
        <v>2</v>
      </c>
      <c r="AM24" s="157">
        <v>2</v>
      </c>
      <c r="AN24" s="157">
        <v>2</v>
      </c>
      <c r="AO24" s="157">
        <v>2</v>
      </c>
      <c r="AP24" s="157">
        <v>2</v>
      </c>
      <c r="AQ24" s="157">
        <v>2</v>
      </c>
      <c r="AR24" s="157">
        <v>2</v>
      </c>
      <c r="AS24" s="157">
        <v>2</v>
      </c>
      <c r="AT24" s="157">
        <v>2</v>
      </c>
      <c r="AU24" s="157">
        <v>2</v>
      </c>
      <c r="AV24" s="157">
        <v>2</v>
      </c>
      <c r="AW24" s="157">
        <v>3</v>
      </c>
      <c r="AX24" s="157">
        <v>3</v>
      </c>
      <c r="AY24" s="157" t="s">
        <v>32</v>
      </c>
      <c r="AZ24" s="206" t="s">
        <v>61</v>
      </c>
      <c r="BA24" s="159" t="s">
        <v>148</v>
      </c>
      <c r="BB24" s="159" t="s">
        <v>148</v>
      </c>
      <c r="BC24" s="159" t="s">
        <v>148</v>
      </c>
      <c r="BD24" s="159" t="s">
        <v>148</v>
      </c>
      <c r="BE24" s="159" t="s">
        <v>148</v>
      </c>
      <c r="BF24" s="159" t="s">
        <v>148</v>
      </c>
      <c r="BG24" s="159" t="s">
        <v>148</v>
      </c>
      <c r="BH24" s="159" t="s">
        <v>148</v>
      </c>
      <c r="BI24" s="160" t="s">
        <v>148</v>
      </c>
    </row>
    <row r="25" spans="1:61">
      <c r="A25" s="164" t="s">
        <v>55</v>
      </c>
      <c r="B25" s="152">
        <v>6</v>
      </c>
      <c r="C25" s="153" t="s">
        <v>152</v>
      </c>
      <c r="D25" s="186">
        <f>D26+D27+D28</f>
        <v>108</v>
      </c>
      <c r="E25" s="148">
        <f t="shared" si="1"/>
        <v>0</v>
      </c>
      <c r="F25" s="149">
        <f t="shared" si="2"/>
        <v>0</v>
      </c>
      <c r="G25" s="148"/>
      <c r="H25" s="155">
        <v>1</v>
      </c>
      <c r="I25" s="156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206" t="s">
        <v>61</v>
      </c>
      <c r="AA25" s="159" t="s">
        <v>148</v>
      </c>
      <c r="AB25" s="159" t="s">
        <v>148</v>
      </c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8" t="s">
        <v>32</v>
      </c>
      <c r="BA25" s="159" t="s">
        <v>148</v>
      </c>
      <c r="BB25" s="159" t="s">
        <v>148</v>
      </c>
      <c r="BC25" s="159" t="s">
        <v>148</v>
      </c>
      <c r="BD25" s="159" t="s">
        <v>148</v>
      </c>
      <c r="BE25" s="159" t="s">
        <v>148</v>
      </c>
      <c r="BF25" s="159" t="s">
        <v>148</v>
      </c>
      <c r="BG25" s="159" t="s">
        <v>148</v>
      </c>
      <c r="BH25" s="159" t="s">
        <v>148</v>
      </c>
      <c r="BI25" s="160" t="s">
        <v>148</v>
      </c>
    </row>
    <row r="26" spans="1:61">
      <c r="A26" s="598"/>
      <c r="B26" s="600"/>
      <c r="C26" s="166" t="s">
        <v>153</v>
      </c>
      <c r="D26" s="186">
        <f>SUM(J26:Y26)</f>
        <v>34</v>
      </c>
      <c r="E26" s="148">
        <f>SUM(J26:Y26)</f>
        <v>34</v>
      </c>
      <c r="F26" s="149">
        <f t="shared" si="2"/>
        <v>0</v>
      </c>
      <c r="G26" s="148"/>
      <c r="H26" s="148"/>
      <c r="I26" s="156"/>
      <c r="J26" s="157">
        <v>2</v>
      </c>
      <c r="K26" s="157">
        <v>2</v>
      </c>
      <c r="L26" s="157">
        <v>2</v>
      </c>
      <c r="M26" s="157">
        <v>2</v>
      </c>
      <c r="N26" s="157">
        <v>2</v>
      </c>
      <c r="O26" s="157">
        <v>2</v>
      </c>
      <c r="P26" s="157">
        <v>2</v>
      </c>
      <c r="Q26" s="157">
        <v>2</v>
      </c>
      <c r="R26" s="157">
        <v>2</v>
      </c>
      <c r="S26" s="157">
        <v>2</v>
      </c>
      <c r="T26" s="157">
        <v>2</v>
      </c>
      <c r="U26" s="157">
        <v>2</v>
      </c>
      <c r="V26" s="157">
        <v>2</v>
      </c>
      <c r="W26" s="157">
        <v>2</v>
      </c>
      <c r="X26" s="157">
        <v>3</v>
      </c>
      <c r="Y26" s="157">
        <v>3</v>
      </c>
      <c r="Z26" s="158"/>
      <c r="AA26" s="159" t="s">
        <v>148</v>
      </c>
      <c r="AB26" s="159" t="s">
        <v>148</v>
      </c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 t="s">
        <v>32</v>
      </c>
      <c r="AY26" s="157"/>
      <c r="AZ26" s="158"/>
      <c r="BA26" s="159" t="s">
        <v>148</v>
      </c>
      <c r="BB26" s="159" t="s">
        <v>148</v>
      </c>
      <c r="BC26" s="159" t="s">
        <v>148</v>
      </c>
      <c r="BD26" s="159" t="s">
        <v>148</v>
      </c>
      <c r="BE26" s="159" t="s">
        <v>148</v>
      </c>
      <c r="BF26" s="159" t="s">
        <v>148</v>
      </c>
      <c r="BG26" s="159" t="s">
        <v>148</v>
      </c>
      <c r="BH26" s="159" t="s">
        <v>148</v>
      </c>
      <c r="BI26" s="160" t="s">
        <v>148</v>
      </c>
    </row>
    <row r="27" spans="1:61">
      <c r="A27" s="599"/>
      <c r="B27" s="600"/>
      <c r="C27" s="167" t="s">
        <v>154</v>
      </c>
      <c r="D27" s="186">
        <f>SUM(J27:Y27)</f>
        <v>36</v>
      </c>
      <c r="E27" s="148">
        <f>SUM(J27:Y27)</f>
        <v>36</v>
      </c>
      <c r="F27" s="149">
        <f t="shared" si="2"/>
        <v>0</v>
      </c>
      <c r="G27" s="148"/>
      <c r="H27" s="148"/>
      <c r="I27" s="156"/>
      <c r="J27" s="157">
        <v>3</v>
      </c>
      <c r="K27" s="157">
        <v>3</v>
      </c>
      <c r="L27" s="157">
        <v>3</v>
      </c>
      <c r="M27" s="157">
        <v>3</v>
      </c>
      <c r="N27" s="157">
        <v>2</v>
      </c>
      <c r="O27" s="157">
        <v>2</v>
      </c>
      <c r="P27" s="157">
        <v>2</v>
      </c>
      <c r="Q27" s="157">
        <v>2</v>
      </c>
      <c r="R27" s="157">
        <v>2</v>
      </c>
      <c r="S27" s="157">
        <v>2</v>
      </c>
      <c r="T27" s="157">
        <v>2</v>
      </c>
      <c r="U27" s="157">
        <v>2</v>
      </c>
      <c r="V27" s="157">
        <v>2</v>
      </c>
      <c r="W27" s="157">
        <v>2</v>
      </c>
      <c r="X27" s="157">
        <v>2</v>
      </c>
      <c r="Y27" s="157">
        <v>2</v>
      </c>
      <c r="Z27" s="158"/>
      <c r="AA27" s="159" t="s">
        <v>148</v>
      </c>
      <c r="AB27" s="159" t="s">
        <v>148</v>
      </c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 t="s">
        <v>32</v>
      </c>
      <c r="AZ27" s="158"/>
      <c r="BA27" s="159" t="s">
        <v>148</v>
      </c>
      <c r="BB27" s="159" t="s">
        <v>148</v>
      </c>
      <c r="BC27" s="159" t="s">
        <v>148</v>
      </c>
      <c r="BD27" s="159" t="s">
        <v>148</v>
      </c>
      <c r="BE27" s="159" t="s">
        <v>148</v>
      </c>
      <c r="BF27" s="159" t="s">
        <v>148</v>
      </c>
      <c r="BG27" s="159" t="s">
        <v>148</v>
      </c>
      <c r="BH27" s="159" t="s">
        <v>148</v>
      </c>
      <c r="BI27" s="160" t="s">
        <v>148</v>
      </c>
    </row>
    <row r="28" spans="1:61">
      <c r="A28" s="168"/>
      <c r="B28" s="169"/>
      <c r="C28" s="167" t="s">
        <v>155</v>
      </c>
      <c r="D28" s="186">
        <v>38</v>
      </c>
      <c r="E28" s="148">
        <f t="shared" ref="E28:E29" si="3">SUM(J28:Y28)</f>
        <v>38</v>
      </c>
      <c r="F28" s="149">
        <f t="shared" si="2"/>
        <v>0</v>
      </c>
      <c r="G28" s="148"/>
      <c r="H28" s="148"/>
      <c r="I28" s="156"/>
      <c r="J28" s="157"/>
      <c r="K28" s="157">
        <v>2</v>
      </c>
      <c r="L28" s="157">
        <v>2</v>
      </c>
      <c r="M28" s="157">
        <v>2</v>
      </c>
      <c r="N28" s="157">
        <v>3</v>
      </c>
      <c r="O28" s="157">
        <v>3</v>
      </c>
      <c r="P28" s="157">
        <v>3</v>
      </c>
      <c r="Q28" s="157">
        <v>2</v>
      </c>
      <c r="R28" s="157">
        <v>2</v>
      </c>
      <c r="S28" s="157">
        <v>2</v>
      </c>
      <c r="T28" s="157">
        <v>3</v>
      </c>
      <c r="U28" s="157">
        <v>3</v>
      </c>
      <c r="V28" s="157">
        <v>3</v>
      </c>
      <c r="W28" s="157">
        <v>3</v>
      </c>
      <c r="X28" s="157">
        <v>3</v>
      </c>
      <c r="Y28" s="157">
        <v>2</v>
      </c>
      <c r="Z28" s="158"/>
      <c r="AA28" s="159"/>
      <c r="AB28" s="159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8"/>
      <c r="BA28" s="159"/>
      <c r="BB28" s="159"/>
      <c r="BC28" s="159"/>
      <c r="BD28" s="159"/>
      <c r="BE28" s="159"/>
      <c r="BF28" s="159"/>
      <c r="BG28" s="159"/>
      <c r="BH28" s="159"/>
      <c r="BI28" s="160"/>
    </row>
    <row r="29" spans="1:61">
      <c r="A29" s="170" t="s">
        <v>56</v>
      </c>
      <c r="B29" s="152">
        <v>7</v>
      </c>
      <c r="C29" s="171" t="s">
        <v>156</v>
      </c>
      <c r="D29" s="186">
        <f t="shared" si="0"/>
        <v>72</v>
      </c>
      <c r="E29" s="148">
        <f t="shared" si="3"/>
        <v>30</v>
      </c>
      <c r="F29" s="149">
        <f t="shared" si="2"/>
        <v>42</v>
      </c>
      <c r="G29" s="148"/>
      <c r="H29" s="155">
        <v>2</v>
      </c>
      <c r="I29" s="156"/>
      <c r="J29" s="157" t="s">
        <v>157</v>
      </c>
      <c r="K29" s="157">
        <v>2</v>
      </c>
      <c r="L29" s="157">
        <v>2</v>
      </c>
      <c r="M29" s="157">
        <v>2</v>
      </c>
      <c r="N29" s="157">
        <v>2</v>
      </c>
      <c r="O29" s="157">
        <v>2</v>
      </c>
      <c r="P29" s="157">
        <v>2</v>
      </c>
      <c r="Q29" s="157">
        <v>2</v>
      </c>
      <c r="R29" s="157">
        <v>2</v>
      </c>
      <c r="S29" s="157">
        <v>2</v>
      </c>
      <c r="T29" s="157">
        <v>2</v>
      </c>
      <c r="U29" s="157">
        <v>2</v>
      </c>
      <c r="V29" s="157">
        <v>2</v>
      </c>
      <c r="W29" s="157">
        <v>2</v>
      </c>
      <c r="X29" s="157">
        <v>2</v>
      </c>
      <c r="Y29" s="157">
        <v>2</v>
      </c>
      <c r="Z29" s="158"/>
      <c r="AA29" s="159" t="s">
        <v>148</v>
      </c>
      <c r="AB29" s="159" t="s">
        <v>148</v>
      </c>
      <c r="AC29" s="157">
        <v>2</v>
      </c>
      <c r="AD29" s="157">
        <v>2</v>
      </c>
      <c r="AE29" s="157">
        <v>2</v>
      </c>
      <c r="AF29" s="157">
        <v>2</v>
      </c>
      <c r="AG29" s="157">
        <v>2</v>
      </c>
      <c r="AH29" s="157">
        <v>2</v>
      </c>
      <c r="AI29" s="157">
        <v>2</v>
      </c>
      <c r="AJ29" s="157">
        <v>2</v>
      </c>
      <c r="AK29" s="157">
        <v>2</v>
      </c>
      <c r="AL29" s="157">
        <v>2</v>
      </c>
      <c r="AM29" s="157">
        <v>2</v>
      </c>
      <c r="AN29" s="157">
        <v>2</v>
      </c>
      <c r="AO29" s="157">
        <v>2</v>
      </c>
      <c r="AP29" s="157">
        <v>2</v>
      </c>
      <c r="AQ29" s="157">
        <v>2</v>
      </c>
      <c r="AR29" s="157">
        <v>2</v>
      </c>
      <c r="AS29" s="157">
        <v>2</v>
      </c>
      <c r="AT29" s="157">
        <v>2</v>
      </c>
      <c r="AU29" s="157">
        <v>2</v>
      </c>
      <c r="AV29" s="157">
        <v>2</v>
      </c>
      <c r="AW29" s="157">
        <v>2</v>
      </c>
      <c r="AX29" s="157" t="s">
        <v>32</v>
      </c>
      <c r="AY29" s="157" t="s">
        <v>32</v>
      </c>
      <c r="AZ29" s="206" t="s">
        <v>61</v>
      </c>
      <c r="BA29" s="159" t="s">
        <v>148</v>
      </c>
      <c r="BB29" s="159" t="s">
        <v>148</v>
      </c>
      <c r="BC29" s="159" t="s">
        <v>148</v>
      </c>
      <c r="BD29" s="159" t="s">
        <v>148</v>
      </c>
      <c r="BE29" s="159" t="s">
        <v>148</v>
      </c>
      <c r="BF29" s="159" t="s">
        <v>148</v>
      </c>
      <c r="BG29" s="159" t="s">
        <v>148</v>
      </c>
      <c r="BH29" s="159" t="s">
        <v>148</v>
      </c>
      <c r="BI29" s="160" t="s">
        <v>148</v>
      </c>
    </row>
    <row r="30" spans="1:61" ht="45">
      <c r="A30" s="170" t="s">
        <v>94</v>
      </c>
      <c r="B30" s="185">
        <v>12</v>
      </c>
      <c r="C30" s="177" t="s">
        <v>79</v>
      </c>
      <c r="D30" s="186">
        <f t="shared" ref="D30" si="4">SUM(E30:F30)</f>
        <v>36</v>
      </c>
      <c r="E30" s="186">
        <f>SUM(J30:Y30)</f>
        <v>0</v>
      </c>
      <c r="F30" s="149">
        <f>SUM(AC30:AZ30)</f>
        <v>36</v>
      </c>
      <c r="G30" s="148"/>
      <c r="H30" s="155">
        <v>2</v>
      </c>
      <c r="I30" s="178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8"/>
      <c r="AA30" s="159" t="s">
        <v>148</v>
      </c>
      <c r="AB30" s="159" t="s">
        <v>148</v>
      </c>
      <c r="AC30" s="157"/>
      <c r="AD30" s="157">
        <v>1</v>
      </c>
      <c r="AE30" s="157">
        <v>1</v>
      </c>
      <c r="AF30" s="157">
        <v>1</v>
      </c>
      <c r="AG30" s="157">
        <v>2</v>
      </c>
      <c r="AH30" s="157">
        <v>2</v>
      </c>
      <c r="AI30" s="157">
        <v>2</v>
      </c>
      <c r="AJ30" s="157">
        <v>2</v>
      </c>
      <c r="AK30" s="157">
        <v>1</v>
      </c>
      <c r="AL30" s="157">
        <v>1</v>
      </c>
      <c r="AM30" s="157">
        <v>2</v>
      </c>
      <c r="AN30" s="157">
        <v>2</v>
      </c>
      <c r="AO30" s="157">
        <v>2</v>
      </c>
      <c r="AP30" s="157">
        <v>2</v>
      </c>
      <c r="AQ30" s="157">
        <v>2</v>
      </c>
      <c r="AR30" s="157">
        <v>2</v>
      </c>
      <c r="AS30" s="157">
        <v>2</v>
      </c>
      <c r="AT30" s="157">
        <v>2</v>
      </c>
      <c r="AU30" s="157">
        <v>2</v>
      </c>
      <c r="AV30" s="157">
        <v>1</v>
      </c>
      <c r="AW30" s="157">
        <v>2</v>
      </c>
      <c r="AX30" s="157">
        <v>2</v>
      </c>
      <c r="AY30" s="183"/>
      <c r="AZ30" s="207" t="s">
        <v>61</v>
      </c>
      <c r="BA30" s="159" t="s">
        <v>148</v>
      </c>
      <c r="BB30" s="159" t="s">
        <v>148</v>
      </c>
      <c r="BC30" s="159" t="s">
        <v>148</v>
      </c>
      <c r="BD30" s="159" t="s">
        <v>148</v>
      </c>
      <c r="BE30" s="159" t="s">
        <v>148</v>
      </c>
      <c r="BF30" s="159" t="s">
        <v>148</v>
      </c>
      <c r="BG30" s="159" t="s">
        <v>148</v>
      </c>
      <c r="BH30" s="159" t="s">
        <v>148</v>
      </c>
      <c r="BI30" s="160" t="s">
        <v>148</v>
      </c>
    </row>
    <row r="31" spans="1:61" ht="23.25" customHeight="1">
      <c r="A31" s="172"/>
      <c r="B31" s="601" t="s">
        <v>31</v>
      </c>
      <c r="C31" s="602"/>
      <c r="D31" s="148">
        <f>SUM(D32:D34)</f>
        <v>611</v>
      </c>
      <c r="E31" s="148">
        <f>SUM(E32:E35)</f>
        <v>246</v>
      </c>
      <c r="F31" s="149">
        <f>SUM(F32:F35)</f>
        <v>404</v>
      </c>
      <c r="G31" s="148"/>
      <c r="H31" s="148"/>
      <c r="I31" s="17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4"/>
      <c r="BI31" s="174"/>
    </row>
    <row r="32" spans="1:61" ht="22.5">
      <c r="A32" s="175" t="s">
        <v>42</v>
      </c>
      <c r="B32" s="176">
        <v>8</v>
      </c>
      <c r="C32" s="177" t="s">
        <v>41</v>
      </c>
      <c r="D32" s="186">
        <f t="shared" ref="D32:D35" si="5">SUM(E32:F32)</f>
        <v>312</v>
      </c>
      <c r="E32" s="148">
        <f t="shared" ref="E32:E33" si="6">SUM(J32:Y32)</f>
        <v>128</v>
      </c>
      <c r="F32" s="149">
        <f>SUM(AC32:AZ32)</f>
        <v>184</v>
      </c>
      <c r="G32" s="162">
        <v>1.2</v>
      </c>
      <c r="H32" s="148"/>
      <c r="I32" s="178"/>
      <c r="J32" s="179">
        <v>8</v>
      </c>
      <c r="K32" s="179">
        <v>8</v>
      </c>
      <c r="L32" s="179">
        <v>8</v>
      </c>
      <c r="M32" s="179">
        <v>8</v>
      </c>
      <c r="N32" s="179">
        <v>8</v>
      </c>
      <c r="O32" s="179">
        <v>8</v>
      </c>
      <c r="P32" s="179">
        <v>8</v>
      </c>
      <c r="Q32" s="179">
        <v>8</v>
      </c>
      <c r="R32" s="179">
        <v>8</v>
      </c>
      <c r="S32" s="157">
        <v>8</v>
      </c>
      <c r="T32" s="179">
        <v>8</v>
      </c>
      <c r="U32" s="179">
        <v>8</v>
      </c>
      <c r="V32" s="179">
        <v>8</v>
      </c>
      <c r="W32" s="179">
        <v>8</v>
      </c>
      <c r="X32" s="179">
        <v>8</v>
      </c>
      <c r="Y32" s="179">
        <v>8</v>
      </c>
      <c r="Z32" s="162" t="s">
        <v>57</v>
      </c>
      <c r="AA32" s="159" t="s">
        <v>148</v>
      </c>
      <c r="AB32" s="159" t="s">
        <v>148</v>
      </c>
      <c r="AC32" s="179">
        <v>8</v>
      </c>
      <c r="AD32" s="179">
        <v>8</v>
      </c>
      <c r="AE32" s="179">
        <v>8</v>
      </c>
      <c r="AF32" s="179">
        <v>8</v>
      </c>
      <c r="AG32" s="179">
        <v>8</v>
      </c>
      <c r="AH32" s="179">
        <v>8</v>
      </c>
      <c r="AI32" s="179">
        <v>8</v>
      </c>
      <c r="AJ32" s="179">
        <v>8</v>
      </c>
      <c r="AK32" s="179">
        <v>8</v>
      </c>
      <c r="AL32" s="179">
        <v>8</v>
      </c>
      <c r="AM32" s="157">
        <v>8</v>
      </c>
      <c r="AN32" s="179">
        <v>8</v>
      </c>
      <c r="AO32" s="179">
        <v>8</v>
      </c>
      <c r="AP32" s="179">
        <v>8</v>
      </c>
      <c r="AQ32" s="179">
        <v>8</v>
      </c>
      <c r="AR32" s="179">
        <v>9</v>
      </c>
      <c r="AS32" s="179">
        <v>9</v>
      </c>
      <c r="AT32" s="179">
        <v>9</v>
      </c>
      <c r="AU32" s="179">
        <v>9</v>
      </c>
      <c r="AV32" s="179">
        <v>9</v>
      </c>
      <c r="AW32" s="157">
        <v>9</v>
      </c>
      <c r="AX32" s="179">
        <v>10</v>
      </c>
      <c r="AY32" s="180" t="s">
        <v>32</v>
      </c>
      <c r="AZ32" s="158" t="s">
        <v>57</v>
      </c>
      <c r="BA32" s="159" t="s">
        <v>148</v>
      </c>
      <c r="BB32" s="159" t="s">
        <v>148</v>
      </c>
      <c r="BC32" s="159" t="s">
        <v>148</v>
      </c>
      <c r="BD32" s="159" t="s">
        <v>148</v>
      </c>
      <c r="BE32" s="159" t="s">
        <v>148</v>
      </c>
      <c r="BF32" s="159" t="s">
        <v>148</v>
      </c>
      <c r="BG32" s="159" t="s">
        <v>148</v>
      </c>
      <c r="BH32" s="159" t="s">
        <v>148</v>
      </c>
      <c r="BI32" s="160" t="s">
        <v>148</v>
      </c>
    </row>
    <row r="33" spans="1:61">
      <c r="A33" s="181" t="s">
        <v>43</v>
      </c>
      <c r="B33" s="176">
        <v>9</v>
      </c>
      <c r="C33" s="182" t="s">
        <v>7</v>
      </c>
      <c r="D33" s="186">
        <f t="shared" si="5"/>
        <v>156</v>
      </c>
      <c r="E33" s="148">
        <f t="shared" si="6"/>
        <v>56</v>
      </c>
      <c r="F33" s="149">
        <f>SUM(AC33:AZ33)</f>
        <v>100</v>
      </c>
      <c r="G33" s="148"/>
      <c r="H33" s="155">
        <v>1.2</v>
      </c>
      <c r="I33" s="178"/>
      <c r="J33" s="179">
        <v>7</v>
      </c>
      <c r="K33" s="179">
        <v>3</v>
      </c>
      <c r="L33" s="179">
        <v>3</v>
      </c>
      <c r="M33" s="179">
        <v>3</v>
      </c>
      <c r="N33" s="179">
        <v>3</v>
      </c>
      <c r="O33" s="179">
        <v>3</v>
      </c>
      <c r="P33" s="179">
        <v>3</v>
      </c>
      <c r="Q33" s="179">
        <v>4</v>
      </c>
      <c r="R33" s="179">
        <v>4</v>
      </c>
      <c r="S33" s="157">
        <v>4</v>
      </c>
      <c r="T33" s="179">
        <v>4</v>
      </c>
      <c r="U33" s="179">
        <v>3</v>
      </c>
      <c r="V33" s="179">
        <v>3</v>
      </c>
      <c r="W33" s="179">
        <v>3</v>
      </c>
      <c r="X33" s="179">
        <v>3</v>
      </c>
      <c r="Y33" s="179">
        <v>3</v>
      </c>
      <c r="Z33" s="206" t="s">
        <v>61</v>
      </c>
      <c r="AA33" s="159" t="s">
        <v>148</v>
      </c>
      <c r="AB33" s="159" t="s">
        <v>148</v>
      </c>
      <c r="AC33" s="179">
        <v>5</v>
      </c>
      <c r="AD33" s="179">
        <v>5</v>
      </c>
      <c r="AE33" s="179">
        <v>5</v>
      </c>
      <c r="AF33" s="179">
        <v>5</v>
      </c>
      <c r="AG33" s="179">
        <v>5</v>
      </c>
      <c r="AH33" s="179">
        <v>5</v>
      </c>
      <c r="AI33" s="179">
        <v>5</v>
      </c>
      <c r="AJ33" s="179">
        <v>5</v>
      </c>
      <c r="AK33" s="179">
        <v>4</v>
      </c>
      <c r="AL33" s="179">
        <v>4</v>
      </c>
      <c r="AM33" s="157">
        <v>5</v>
      </c>
      <c r="AN33" s="179">
        <v>5</v>
      </c>
      <c r="AO33" s="179">
        <v>5</v>
      </c>
      <c r="AP33" s="179">
        <v>4</v>
      </c>
      <c r="AQ33" s="179">
        <v>4</v>
      </c>
      <c r="AR33" s="179">
        <v>4</v>
      </c>
      <c r="AS33" s="179">
        <v>4</v>
      </c>
      <c r="AT33" s="179">
        <v>4</v>
      </c>
      <c r="AU33" s="179">
        <v>4</v>
      </c>
      <c r="AV33" s="179">
        <v>4</v>
      </c>
      <c r="AW33" s="157">
        <v>4</v>
      </c>
      <c r="AX33" s="179">
        <v>5</v>
      </c>
      <c r="AY33" s="183" t="s">
        <v>32</v>
      </c>
      <c r="AZ33" s="155" t="s">
        <v>61</v>
      </c>
      <c r="BA33" s="159" t="s">
        <v>148</v>
      </c>
      <c r="BB33" s="159" t="s">
        <v>148</v>
      </c>
      <c r="BC33" s="159" t="s">
        <v>148</v>
      </c>
      <c r="BD33" s="159" t="s">
        <v>148</v>
      </c>
      <c r="BE33" s="159" t="s">
        <v>148</v>
      </c>
      <c r="BF33" s="159" t="s">
        <v>148</v>
      </c>
      <c r="BG33" s="159" t="s">
        <v>148</v>
      </c>
      <c r="BH33" s="159" t="s">
        <v>148</v>
      </c>
      <c r="BI33" s="160" t="s">
        <v>148</v>
      </c>
    </row>
    <row r="34" spans="1:61" ht="45">
      <c r="A34" s="170" t="s">
        <v>44</v>
      </c>
      <c r="B34" s="176">
        <v>10</v>
      </c>
      <c r="C34" s="184" t="s">
        <v>45</v>
      </c>
      <c r="D34" s="186">
        <f t="shared" si="5"/>
        <v>143</v>
      </c>
      <c r="E34" s="148">
        <f>SUM(J34:Y34)</f>
        <v>62</v>
      </c>
      <c r="F34" s="149">
        <f>SUM(AC34:AZ34)</f>
        <v>81</v>
      </c>
      <c r="G34" s="162">
        <v>1.2</v>
      </c>
      <c r="H34" s="148"/>
      <c r="I34" s="178"/>
      <c r="J34" s="179">
        <v>4</v>
      </c>
      <c r="K34" s="179">
        <v>4</v>
      </c>
      <c r="L34" s="179">
        <v>4</v>
      </c>
      <c r="M34" s="179">
        <v>4</v>
      </c>
      <c r="N34" s="179">
        <v>4</v>
      </c>
      <c r="O34" s="179">
        <v>4</v>
      </c>
      <c r="P34" s="179">
        <v>4</v>
      </c>
      <c r="Q34" s="179">
        <v>4</v>
      </c>
      <c r="R34" s="179">
        <v>4</v>
      </c>
      <c r="S34" s="157">
        <v>4</v>
      </c>
      <c r="T34" s="179">
        <v>3</v>
      </c>
      <c r="U34" s="179">
        <v>4</v>
      </c>
      <c r="V34" s="179">
        <v>4</v>
      </c>
      <c r="W34" s="179">
        <v>4</v>
      </c>
      <c r="X34" s="179">
        <v>3</v>
      </c>
      <c r="Y34" s="179">
        <v>4</v>
      </c>
      <c r="Z34" s="158" t="s">
        <v>57</v>
      </c>
      <c r="AA34" s="159" t="s">
        <v>148</v>
      </c>
      <c r="AB34" s="159" t="s">
        <v>148</v>
      </c>
      <c r="AC34" s="179">
        <v>5</v>
      </c>
      <c r="AD34" s="179">
        <v>5</v>
      </c>
      <c r="AE34" s="179">
        <v>5</v>
      </c>
      <c r="AF34" s="179">
        <v>5</v>
      </c>
      <c r="AG34" s="179">
        <v>5</v>
      </c>
      <c r="AH34" s="179">
        <v>5</v>
      </c>
      <c r="AI34" s="179">
        <v>3</v>
      </c>
      <c r="AJ34" s="179">
        <v>3</v>
      </c>
      <c r="AK34" s="179">
        <v>5</v>
      </c>
      <c r="AL34" s="179">
        <v>5</v>
      </c>
      <c r="AM34" s="157">
        <v>3</v>
      </c>
      <c r="AN34" s="179">
        <v>3</v>
      </c>
      <c r="AO34" s="179">
        <v>3</v>
      </c>
      <c r="AP34" s="179">
        <v>3</v>
      </c>
      <c r="AQ34" s="179">
        <v>3</v>
      </c>
      <c r="AR34" s="179">
        <v>3</v>
      </c>
      <c r="AS34" s="179">
        <v>3</v>
      </c>
      <c r="AT34" s="179">
        <v>3</v>
      </c>
      <c r="AU34" s="179">
        <v>3</v>
      </c>
      <c r="AV34" s="179">
        <v>3</v>
      </c>
      <c r="AW34" s="157">
        <v>2</v>
      </c>
      <c r="AX34" s="179">
        <v>3</v>
      </c>
      <c r="AY34" s="183" t="s">
        <v>32</v>
      </c>
      <c r="AZ34" s="158" t="s">
        <v>57</v>
      </c>
      <c r="BA34" s="159" t="s">
        <v>148</v>
      </c>
      <c r="BB34" s="159" t="s">
        <v>148</v>
      </c>
      <c r="BC34" s="159" t="s">
        <v>148</v>
      </c>
      <c r="BD34" s="159" t="s">
        <v>148</v>
      </c>
      <c r="BE34" s="159" t="s">
        <v>148</v>
      </c>
      <c r="BF34" s="159" t="s">
        <v>148</v>
      </c>
      <c r="BG34" s="159" t="s">
        <v>148</v>
      </c>
      <c r="BH34" s="159" t="s">
        <v>148</v>
      </c>
      <c r="BI34" s="160" t="s">
        <v>148</v>
      </c>
    </row>
    <row r="35" spans="1:61" ht="23.25" customHeight="1">
      <c r="A35" s="172"/>
      <c r="B35" s="605" t="s">
        <v>158</v>
      </c>
      <c r="C35" s="602"/>
      <c r="D35" s="186">
        <f t="shared" si="5"/>
        <v>39</v>
      </c>
      <c r="E35" s="186">
        <f t="shared" ref="E35:F35" si="7">SUM(E37)</f>
        <v>0</v>
      </c>
      <c r="F35" s="186">
        <f t="shared" si="7"/>
        <v>39</v>
      </c>
      <c r="G35" s="148"/>
      <c r="H35" s="148"/>
      <c r="I35" s="178"/>
      <c r="J35" s="606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7"/>
    </row>
    <row r="36" spans="1:61" ht="27" customHeight="1">
      <c r="A36" s="175" t="s">
        <v>78</v>
      </c>
      <c r="B36" s="187">
        <v>13</v>
      </c>
      <c r="C36" s="188" t="s">
        <v>97</v>
      </c>
      <c r="D36" s="148"/>
      <c r="E36" s="148">
        <f>SUM(J36:Y36)</f>
        <v>0</v>
      </c>
      <c r="F36" s="149">
        <f>SUM(AC36:AZ36)</f>
        <v>39</v>
      </c>
      <c r="G36" s="148"/>
      <c r="H36" s="596">
        <v>2</v>
      </c>
      <c r="I36" s="178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8"/>
      <c r="AA36" s="159"/>
      <c r="AB36" s="159"/>
      <c r="AC36" s="157"/>
      <c r="AD36" s="157">
        <v>2</v>
      </c>
      <c r="AE36" s="157">
        <v>2</v>
      </c>
      <c r="AF36" s="157">
        <v>2</v>
      </c>
      <c r="AG36" s="157">
        <v>2</v>
      </c>
      <c r="AH36" s="157">
        <v>2</v>
      </c>
      <c r="AI36" s="157">
        <v>2</v>
      </c>
      <c r="AJ36" s="157">
        <v>2</v>
      </c>
      <c r="AK36" s="157">
        <v>2</v>
      </c>
      <c r="AL36" s="157">
        <v>2</v>
      </c>
      <c r="AM36" s="157">
        <v>2</v>
      </c>
      <c r="AN36" s="157">
        <v>2</v>
      </c>
      <c r="AO36" s="157">
        <v>2</v>
      </c>
      <c r="AP36" s="157">
        <v>2</v>
      </c>
      <c r="AQ36" s="157">
        <v>2</v>
      </c>
      <c r="AR36" s="157">
        <v>2</v>
      </c>
      <c r="AS36" s="157">
        <v>2</v>
      </c>
      <c r="AT36" s="157">
        <v>2</v>
      </c>
      <c r="AU36" s="157">
        <v>2</v>
      </c>
      <c r="AV36" s="157">
        <v>2</v>
      </c>
      <c r="AW36" s="157">
        <v>1</v>
      </c>
      <c r="AX36" s="157"/>
      <c r="AY36" s="157"/>
      <c r="AZ36" s="612" t="s">
        <v>61</v>
      </c>
      <c r="BA36" s="159" t="s">
        <v>148</v>
      </c>
      <c r="BB36" s="159" t="s">
        <v>148</v>
      </c>
      <c r="BC36" s="159" t="s">
        <v>148</v>
      </c>
      <c r="BD36" s="159" t="s">
        <v>148</v>
      </c>
      <c r="BE36" s="159" t="s">
        <v>148</v>
      </c>
      <c r="BF36" s="159" t="s">
        <v>148</v>
      </c>
      <c r="BG36" s="159" t="s">
        <v>148</v>
      </c>
      <c r="BH36" s="159" t="s">
        <v>148</v>
      </c>
      <c r="BI36" s="159" t="s">
        <v>148</v>
      </c>
    </row>
    <row r="37" spans="1:61" ht="22.5">
      <c r="A37" s="175" t="s">
        <v>95</v>
      </c>
      <c r="B37" s="189">
        <v>14</v>
      </c>
      <c r="C37" s="161" t="s">
        <v>98</v>
      </c>
      <c r="D37" s="148"/>
      <c r="E37" s="148">
        <f>SUM(J37:Y37)</f>
        <v>0</v>
      </c>
      <c r="F37" s="148">
        <f>SUM(AC37:AZ37)</f>
        <v>39</v>
      </c>
      <c r="G37" s="148"/>
      <c r="H37" s="597"/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8"/>
      <c r="AA37" s="159"/>
      <c r="AB37" s="159"/>
      <c r="AC37" s="157"/>
      <c r="AD37" s="157">
        <v>2</v>
      </c>
      <c r="AE37" s="157">
        <v>2</v>
      </c>
      <c r="AF37" s="157">
        <v>2</v>
      </c>
      <c r="AG37" s="157">
        <v>2</v>
      </c>
      <c r="AH37" s="157">
        <v>2</v>
      </c>
      <c r="AI37" s="157">
        <v>2</v>
      </c>
      <c r="AJ37" s="157">
        <v>2</v>
      </c>
      <c r="AK37" s="157">
        <v>2</v>
      </c>
      <c r="AL37" s="157">
        <v>2</v>
      </c>
      <c r="AM37" s="157">
        <v>2</v>
      </c>
      <c r="AN37" s="157">
        <v>2</v>
      </c>
      <c r="AO37" s="157">
        <v>2</v>
      </c>
      <c r="AP37" s="157">
        <v>2</v>
      </c>
      <c r="AQ37" s="157">
        <v>2</v>
      </c>
      <c r="AR37" s="157">
        <v>2</v>
      </c>
      <c r="AS37" s="157">
        <v>2</v>
      </c>
      <c r="AT37" s="157">
        <v>2</v>
      </c>
      <c r="AU37" s="157">
        <v>2</v>
      </c>
      <c r="AV37" s="157">
        <v>2</v>
      </c>
      <c r="AW37" s="157">
        <v>1</v>
      </c>
      <c r="AX37" s="157"/>
      <c r="AY37" s="157" t="s">
        <v>32</v>
      </c>
      <c r="AZ37" s="613"/>
      <c r="BA37" s="159" t="s">
        <v>148</v>
      </c>
      <c r="BB37" s="159" t="s">
        <v>148</v>
      </c>
      <c r="BC37" s="159" t="s">
        <v>148</v>
      </c>
      <c r="BD37" s="159" t="s">
        <v>148</v>
      </c>
      <c r="BE37" s="159" t="s">
        <v>148</v>
      </c>
      <c r="BF37" s="159" t="s">
        <v>148</v>
      </c>
      <c r="BG37" s="159" t="s">
        <v>148</v>
      </c>
      <c r="BH37" s="159" t="s">
        <v>148</v>
      </c>
      <c r="BI37" s="159" t="s">
        <v>148</v>
      </c>
    </row>
    <row r="38" spans="1:61" ht="13.5" thickBot="1">
      <c r="A38" s="190"/>
      <c r="B38" s="191"/>
      <c r="C38" s="192" t="s">
        <v>159</v>
      </c>
      <c r="D38" s="193">
        <f>SUM(D20:D25)+D29+D31+D35</f>
        <v>1368</v>
      </c>
      <c r="E38" s="193">
        <f>SUM(E20:E31)</f>
        <v>576</v>
      </c>
      <c r="F38" s="194">
        <f>SUM(F20:F31)</f>
        <v>828</v>
      </c>
      <c r="G38" s="154"/>
      <c r="H38" s="150"/>
      <c r="I38" s="195"/>
      <c r="J38" s="193">
        <f>SUM(J20:J37)</f>
        <v>36</v>
      </c>
      <c r="K38" s="193">
        <f t="shared" ref="K38:Y38" si="8">SUM(K20:K37)</f>
        <v>36</v>
      </c>
      <c r="L38" s="193">
        <f t="shared" si="8"/>
        <v>36</v>
      </c>
      <c r="M38" s="193">
        <f t="shared" si="8"/>
        <v>36</v>
      </c>
      <c r="N38" s="193">
        <f t="shared" si="8"/>
        <v>36</v>
      </c>
      <c r="O38" s="193">
        <f t="shared" si="8"/>
        <v>36</v>
      </c>
      <c r="P38" s="193">
        <f t="shared" si="8"/>
        <v>36</v>
      </c>
      <c r="Q38" s="193">
        <f t="shared" si="8"/>
        <v>36</v>
      </c>
      <c r="R38" s="193">
        <f t="shared" si="8"/>
        <v>36</v>
      </c>
      <c r="S38" s="193">
        <f t="shared" si="8"/>
        <v>36</v>
      </c>
      <c r="T38" s="193">
        <f t="shared" si="8"/>
        <v>36</v>
      </c>
      <c r="U38" s="193">
        <f t="shared" si="8"/>
        <v>36</v>
      </c>
      <c r="V38" s="193">
        <f t="shared" si="8"/>
        <v>36</v>
      </c>
      <c r="W38" s="193">
        <f t="shared" si="8"/>
        <v>36</v>
      </c>
      <c r="X38" s="193">
        <f t="shared" si="8"/>
        <v>36</v>
      </c>
      <c r="Y38" s="193">
        <f t="shared" si="8"/>
        <v>36</v>
      </c>
      <c r="Z38" s="196"/>
      <c r="AA38" s="197" t="s">
        <v>148</v>
      </c>
      <c r="AB38" s="197" t="s">
        <v>148</v>
      </c>
      <c r="AC38" s="193">
        <f>SUM(AC20:AC37)</f>
        <v>36</v>
      </c>
      <c r="AD38" s="193">
        <f>SUM(AD20:AD30,AD32:AD34,AD36)</f>
        <v>36</v>
      </c>
      <c r="AE38" s="193">
        <f t="shared" ref="AE38:AY38" si="9">SUM(AE20:AE30,AE32:AE34,AE36)</f>
        <v>36</v>
      </c>
      <c r="AF38" s="193">
        <f t="shared" si="9"/>
        <v>36</v>
      </c>
      <c r="AG38" s="193">
        <f t="shared" si="9"/>
        <v>36</v>
      </c>
      <c r="AH38" s="193">
        <f t="shared" si="9"/>
        <v>36</v>
      </c>
      <c r="AI38" s="193">
        <f t="shared" si="9"/>
        <v>36</v>
      </c>
      <c r="AJ38" s="193">
        <f t="shared" si="9"/>
        <v>36</v>
      </c>
      <c r="AK38" s="193">
        <f t="shared" si="9"/>
        <v>36</v>
      </c>
      <c r="AL38" s="193">
        <f t="shared" si="9"/>
        <v>36</v>
      </c>
      <c r="AM38" s="193">
        <f t="shared" si="9"/>
        <v>36</v>
      </c>
      <c r="AN38" s="193">
        <f t="shared" si="9"/>
        <v>36</v>
      </c>
      <c r="AO38" s="193">
        <f t="shared" si="9"/>
        <v>36</v>
      </c>
      <c r="AP38" s="193">
        <f t="shared" si="9"/>
        <v>36</v>
      </c>
      <c r="AQ38" s="193">
        <f t="shared" si="9"/>
        <v>36</v>
      </c>
      <c r="AR38" s="193">
        <f t="shared" si="9"/>
        <v>36</v>
      </c>
      <c r="AS38" s="193">
        <f t="shared" si="9"/>
        <v>36</v>
      </c>
      <c r="AT38" s="193">
        <f t="shared" si="9"/>
        <v>36</v>
      </c>
      <c r="AU38" s="193">
        <f t="shared" si="9"/>
        <v>36</v>
      </c>
      <c r="AV38" s="193">
        <f t="shared" si="9"/>
        <v>36</v>
      </c>
      <c r="AW38" s="193">
        <f t="shared" si="9"/>
        <v>36</v>
      </c>
      <c r="AX38" s="193">
        <f t="shared" si="9"/>
        <v>36</v>
      </c>
      <c r="AY38" s="193">
        <f t="shared" si="9"/>
        <v>36</v>
      </c>
      <c r="AZ38" s="196"/>
      <c r="BA38" s="197" t="s">
        <v>148</v>
      </c>
      <c r="BB38" s="197" t="s">
        <v>148</v>
      </c>
      <c r="BC38" s="197" t="s">
        <v>148</v>
      </c>
      <c r="BD38" s="197" t="s">
        <v>148</v>
      </c>
      <c r="BE38" s="197" t="s">
        <v>148</v>
      </c>
      <c r="BF38" s="197" t="s">
        <v>148</v>
      </c>
      <c r="BG38" s="197" t="s">
        <v>148</v>
      </c>
      <c r="BH38" s="197" t="s">
        <v>148</v>
      </c>
      <c r="BI38" s="198" t="s">
        <v>148</v>
      </c>
    </row>
    <row r="39" spans="1:61">
      <c r="A39" s="118"/>
      <c r="B39" s="199"/>
      <c r="C39" s="199"/>
      <c r="D39" s="200"/>
      <c r="E39" s="200"/>
      <c r="F39" s="200"/>
      <c r="G39" s="200"/>
      <c r="H39" s="200"/>
      <c r="I39" s="200"/>
      <c r="J39" s="201"/>
      <c r="K39" s="201"/>
      <c r="L39" s="201"/>
      <c r="M39" s="201"/>
      <c r="N39" s="201"/>
      <c r="O39" s="201"/>
      <c r="P39" s="201"/>
      <c r="Q39" s="201"/>
      <c r="R39" s="201"/>
      <c r="S39" s="202"/>
      <c r="T39" s="201"/>
      <c r="U39" s="201"/>
      <c r="V39" s="201"/>
      <c r="W39" s="201"/>
      <c r="X39" s="201"/>
      <c r="Y39" s="201"/>
      <c r="Z39" s="201"/>
      <c r="AA39" s="202"/>
      <c r="AB39" s="202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2"/>
      <c r="AN39" s="201"/>
      <c r="AO39" s="201"/>
      <c r="AP39" s="201"/>
      <c r="AQ39" s="201"/>
      <c r="AR39" s="201"/>
      <c r="AS39" s="201"/>
      <c r="AT39" s="201"/>
      <c r="AU39" s="201"/>
      <c r="AV39" s="201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199"/>
      <c r="BI39" s="199"/>
    </row>
    <row r="40" spans="1:61" ht="14.25">
      <c r="A40" s="118"/>
      <c r="B40" s="199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4" t="s">
        <v>160</v>
      </c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199"/>
      <c r="BD40" s="199"/>
      <c r="BE40" s="199"/>
      <c r="BF40" s="199"/>
      <c r="BG40" s="199"/>
      <c r="BH40" s="199"/>
      <c r="BI40" s="199"/>
    </row>
    <row r="41" spans="1:61">
      <c r="A41" s="118"/>
      <c r="B41" s="202"/>
      <c r="AD41" s="201"/>
      <c r="AE41" s="201"/>
      <c r="AF41" s="201"/>
      <c r="AG41" s="201"/>
      <c r="AH41" s="201"/>
      <c r="AI41" s="201"/>
      <c r="AJ41" s="201"/>
      <c r="AK41" s="201"/>
      <c r="AL41" s="201"/>
      <c r="AM41" s="202"/>
      <c r="AN41" s="201"/>
      <c r="AO41" s="201"/>
      <c r="AP41" s="201"/>
      <c r="AQ41" s="201"/>
      <c r="AR41" s="201"/>
      <c r="AS41" s="201"/>
      <c r="AT41" s="201"/>
      <c r="AU41" s="201"/>
      <c r="AV41" s="201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</row>
  </sheetData>
  <mergeCells count="40">
    <mergeCell ref="A1:E1"/>
    <mergeCell ref="A2:E2"/>
    <mergeCell ref="A3:E3"/>
    <mergeCell ref="AW3:BF3"/>
    <mergeCell ref="A4:E4"/>
    <mergeCell ref="AW4:BF4"/>
    <mergeCell ref="L5:AS5"/>
    <mergeCell ref="L6:AS6"/>
    <mergeCell ref="A8:A18"/>
    <mergeCell ref="B8:C18"/>
    <mergeCell ref="D8:D18"/>
    <mergeCell ref="E8:H8"/>
    <mergeCell ref="I8:BI8"/>
    <mergeCell ref="E9:E18"/>
    <mergeCell ref="BF9:BI9"/>
    <mergeCell ref="F9:F18"/>
    <mergeCell ref="G9:H12"/>
    <mergeCell ref="J9:M9"/>
    <mergeCell ref="N9:R9"/>
    <mergeCell ref="S9:V9"/>
    <mergeCell ref="W9:AA9"/>
    <mergeCell ref="AF9:AI9"/>
    <mergeCell ref="AJ9:AN9"/>
    <mergeCell ref="AO9:AR9"/>
    <mergeCell ref="AW9:AZ9"/>
    <mergeCell ref="BA9:BE9"/>
    <mergeCell ref="AZ36:AZ37"/>
    <mergeCell ref="AC17:AX17"/>
    <mergeCell ref="H36:H37"/>
    <mergeCell ref="A26:A27"/>
    <mergeCell ref="B26:B27"/>
    <mergeCell ref="B31:C31"/>
    <mergeCell ref="J31:BH31"/>
    <mergeCell ref="B35:C35"/>
    <mergeCell ref="J35:BI35"/>
    <mergeCell ref="B19:C19"/>
    <mergeCell ref="J19:BI19"/>
    <mergeCell ref="G13:G18"/>
    <mergeCell ref="H13:H18"/>
    <mergeCell ref="J17:Y17"/>
  </mergeCells>
  <pageMargins left="0.25" right="0.25" top="0.50612745098039214" bottom="0.39460784313725489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P26" sqref="P2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Сводные данные по бюджету</vt:lpstr>
      <vt:lpstr>1 Учебный план  49.02.01</vt:lpstr>
      <vt:lpstr>график уч. проц 1 курс 49.02.01</vt:lpstr>
      <vt:lpstr>Лист2</vt:lpstr>
      <vt:lpstr>'1 Учебный план  49.02.01'!Область_печати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Преподователь</cp:lastModifiedBy>
  <cp:lastPrinted>2017-06-05T06:57:05Z</cp:lastPrinted>
  <dcterms:created xsi:type="dcterms:W3CDTF">2004-10-05T17:25:00Z</dcterms:created>
  <dcterms:modified xsi:type="dcterms:W3CDTF">2017-06-25T07:03:24Z</dcterms:modified>
</cp:coreProperties>
</file>